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9320" windowHeight="7830" activeTab="2"/>
  </bookViews>
  <sheets>
    <sheet name="Wft Adj" sheetId="5" r:id="rId1"/>
    <sheet name="SF Adj1" sheetId="6" r:id="rId2"/>
    <sheet name="Adjusted SF" sheetId="7" r:id="rId3"/>
    <sheet name="Garage Adjustment" sheetId="2" r:id="rId4"/>
    <sheet name="West seattle condo sales" sheetId="3" r:id="rId5"/>
    <sheet name="Condo Sales Filtered" sheetId="4" r:id="rId6"/>
  </sheets>
  <externalReferences>
    <externalReference r:id="rId7"/>
  </externalReferences>
  <calcPr calcId="145621"/>
</workbook>
</file>

<file path=xl/calcChain.xml><?xml version="1.0" encoding="utf-8"?>
<calcChain xmlns="http://schemas.openxmlformats.org/spreadsheetml/2006/main">
  <c r="E2" i="7" l="1"/>
  <c r="E11" i="7" s="1"/>
  <c r="E3" i="7"/>
  <c r="E4" i="7"/>
  <c r="E5" i="7"/>
  <c r="E6" i="7"/>
  <c r="E7" i="7"/>
  <c r="E8" i="7"/>
  <c r="E9" i="7"/>
  <c r="E10" i="7"/>
  <c r="C11" i="7"/>
  <c r="C12" i="7"/>
  <c r="E12" i="7"/>
  <c r="H2" i="2" l="1"/>
  <c r="K2" i="2" s="1"/>
  <c r="H3" i="2"/>
  <c r="K3" i="2" s="1"/>
  <c r="H4" i="2"/>
  <c r="K4" i="2" s="1"/>
  <c r="H5" i="2"/>
  <c r="K5" i="2" s="1"/>
  <c r="H6" i="2"/>
  <c r="K6" i="2" s="1"/>
  <c r="H7" i="2"/>
  <c r="K7" i="2" s="1"/>
  <c r="H8" i="2"/>
  <c r="K8" i="2" s="1"/>
  <c r="H9" i="2"/>
  <c r="K9" i="2" s="1"/>
  <c r="H10" i="2"/>
  <c r="K10" i="2" s="1"/>
  <c r="H11" i="2"/>
  <c r="K11" i="2" s="1"/>
  <c r="H12" i="2"/>
  <c r="K12" i="2" s="1"/>
  <c r="H13" i="2"/>
  <c r="K13" i="2" s="1"/>
  <c r="H14" i="2"/>
  <c r="K14" i="2" s="1"/>
  <c r="H15" i="2"/>
  <c r="K15" i="2" s="1"/>
  <c r="H16" i="2"/>
  <c r="K16" i="2" s="1"/>
  <c r="H17" i="2"/>
  <c r="K17" i="2" s="1"/>
  <c r="H18" i="2"/>
  <c r="K18" i="2" s="1"/>
  <c r="H19" i="2"/>
  <c r="K19" i="2" s="1"/>
  <c r="H20" i="2"/>
  <c r="K20" i="2" s="1"/>
  <c r="H21" i="2"/>
  <c r="K21" i="2" s="1"/>
  <c r="H22" i="2"/>
  <c r="K22" i="2" s="1"/>
  <c r="H23" i="2"/>
  <c r="K23" i="2" s="1"/>
  <c r="H24" i="2"/>
  <c r="K24" i="2" s="1"/>
  <c r="H25" i="2"/>
  <c r="K25" i="2" s="1"/>
  <c r="H26" i="2"/>
  <c r="K26" i="2" s="1"/>
  <c r="H27" i="2"/>
  <c r="K27" i="2" s="1"/>
  <c r="H28" i="2"/>
  <c r="K28" i="2" s="1"/>
  <c r="H29" i="2"/>
  <c r="K29" i="2" s="1"/>
  <c r="H30" i="2"/>
  <c r="K30" i="2" s="1"/>
  <c r="H31" i="2"/>
  <c r="K31" i="2" s="1"/>
  <c r="H32" i="2"/>
  <c r="K32" i="2" s="1"/>
  <c r="H33" i="2"/>
  <c r="K33" i="2" s="1"/>
  <c r="H34" i="2"/>
  <c r="K34" i="2" s="1"/>
  <c r="H35" i="2"/>
  <c r="K35" i="2" s="1"/>
  <c r="H36" i="2"/>
  <c r="K36" i="2" s="1"/>
  <c r="H37" i="2"/>
  <c r="K37" i="2" s="1"/>
  <c r="H38" i="2"/>
  <c r="K38" i="2" s="1"/>
  <c r="H39" i="2"/>
  <c r="K39" i="2" s="1"/>
  <c r="H40" i="2"/>
  <c r="K40" i="2" s="1"/>
  <c r="H41" i="2"/>
  <c r="K41" i="2" s="1"/>
  <c r="H42" i="2"/>
  <c r="K42" i="2" s="1"/>
  <c r="H43" i="2"/>
  <c r="K43" i="2" s="1"/>
  <c r="H44" i="2"/>
  <c r="K44" i="2" s="1"/>
  <c r="H45" i="2"/>
  <c r="K45" i="2" s="1"/>
  <c r="H46" i="2"/>
  <c r="K46" i="2" s="1"/>
  <c r="H47" i="2"/>
  <c r="K47" i="2" s="1"/>
  <c r="H48" i="2"/>
  <c r="K48" i="2" s="1"/>
  <c r="H49" i="2"/>
  <c r="K49" i="2" s="1"/>
  <c r="H50" i="2"/>
  <c r="K50" i="2" s="1"/>
  <c r="D65" i="2"/>
  <c r="B68" i="2"/>
  <c r="G68" i="2"/>
  <c r="C73" i="2"/>
  <c r="H73" i="2"/>
</calcChain>
</file>

<file path=xl/sharedStrings.xml><?xml version="1.0" encoding="utf-8"?>
<sst xmlns="http://schemas.openxmlformats.org/spreadsheetml/2006/main" count="723" uniqueCount="300">
  <si>
    <t>Address</t>
  </si>
  <si>
    <t>Selling Price</t>
  </si>
  <si>
    <t>Square Footage</t>
  </si>
  <si>
    <t>18916 108th Lane SE</t>
  </si>
  <si>
    <t>18868 108th ln se</t>
  </si>
  <si>
    <t>5100 Talbot Place S #D</t>
  </si>
  <si>
    <t>14614 SE 153rd Place</t>
  </si>
  <si>
    <t>11419 SE 171st Place</t>
  </si>
  <si>
    <t>18870 108th Lane SE</t>
  </si>
  <si>
    <t>17170 114th Lane SE</t>
  </si>
  <si>
    <t>428 Shelton Place NE</t>
  </si>
  <si>
    <t>2564 Union Ave NE</t>
  </si>
  <si>
    <t>Concessions</t>
  </si>
  <si>
    <t>Adjusted Sales Price</t>
  </si>
  <si>
    <t>2 car</t>
  </si>
  <si>
    <t>1 Car</t>
  </si>
  <si>
    <t>No Garage</t>
  </si>
  <si>
    <t>R2</t>
  </si>
  <si>
    <t>None</t>
  </si>
  <si>
    <t>Alley, Corner Lot, Paved Street</t>
  </si>
  <si>
    <t>Conventional</t>
  </si>
  <si>
    <t>Great starter home or rental investment.  Nice size living room and dining room, kitchen with eating space, separate utility room.  Fenced backyard. New roof and siding with new exterior paint.  Gas heat.  Vacant, show anytime!!!!!  SELLER will pay ***3%*** for Buyer's financing or carpet allowance.</t>
  </si>
  <si>
    <t>Please use First American Title and Pro Escrow. Please include ROG Addendum (attached).  Seller will pay ***3%*** for Buyer's Financing or Carpet Allowance.</t>
  </si>
  <si>
    <t>Good</t>
  </si>
  <si>
    <t>10 - 1 Story</t>
  </si>
  <si>
    <t>Traditional</t>
  </si>
  <si>
    <t>St</t>
  </si>
  <si>
    <t>18th</t>
  </si>
  <si>
    <t>Curbs, Sidewalk</t>
  </si>
  <si>
    <t>Cash</t>
  </si>
  <si>
    <t>Cute, Cute, Cute! This lovely early century home is move-in ready. Roomy 3 bedroom and one full bath. Perfect one story floor plan with three large bedrooms and large rooms throughout. Large level fully fenced yard. Energy efficient gas heat and gas water heater. Perfect Everett location - quiet street, close to parks, schools, shopping and easy I-5 access.</t>
  </si>
  <si>
    <t>Highest and Best form on supplements - due by 9/10 prior to 5:00 pm. To submit an offer on the property for consideration, please submit through RES.NET: https://agent.res.net/submitoffer/?returnurl=% 2fOffers.aspx%3f-941405. Cash offer 10% EM.</t>
  </si>
  <si>
    <t>Territorial</t>
  </si>
  <si>
    <t>Ave</t>
  </si>
  <si>
    <t>Baker</t>
  </si>
  <si>
    <t>FHA</t>
  </si>
  <si>
    <t>Great Starter Home/Investment Home 3 bedrooms, 1 3/4 baths, Extra Large Fenced Yard with Fruit Trees.  Conveniently located nearby elementary School with easy freeway access. New roof, new hot water heater, newer kitchen appliances including stove, microwave refrigerator and dishwasher. Home has been updated with newer wiring, double pained windows, newer flooring throughout. City is putting in new sidewalks in front of home.</t>
  </si>
  <si>
    <t>Vacant go show. No need to phone to show. 1 key for front door, other key for shed in the back.</t>
  </si>
  <si>
    <t>Pine</t>
  </si>
  <si>
    <t>Off Street</t>
  </si>
  <si>
    <t>Alley, Curbs, Paved Street, Sidewalk</t>
  </si>
  <si>
    <t>VA</t>
  </si>
  <si>
    <t>This charming home is located in the heart of Everett! It includes 1,104 sq ft, 2 bedrooms, 1 full bath of cozy living space. Fresh paint inside &amp; out and new carpet. The spacious Kitchen features lots of counter space &amp; cabinetry and all the appliances stay with the home. The Living Room is complete with a wood burning stove to keep warm on those chilly days and a ceiling fan for the hot Summer evenings. Enjoy BBQ'ing on the back deck. There's even an outbuilding for additional storage!</t>
  </si>
  <si>
    <t>Please use Fidelity Title (Order #611098100) &amp; Escrow.</t>
  </si>
  <si>
    <t>Mountain, Territorial</t>
  </si>
  <si>
    <t>Rockefeller</t>
  </si>
  <si>
    <t>sf</t>
  </si>
  <si>
    <t>None, Off Street</t>
  </si>
  <si>
    <t>Dead End Street, Paved Street</t>
  </si>
  <si>
    <t>Ready for your special touches, this home includes charming arched doorways, a spacious kitchen, newer vinyl windows, master with walk in closet and 3rd bedroom or office/den. EXCESSIVE MOLD â€“ RELEASE MUST BE SIGNED PRIOR TO ENTRY.  SEE ATTACHED DOCS  **Seller offering up to 3% Closing Costs and a $500 credit toward a home warranty of the buyers choice, for owner occupant buyers **</t>
  </si>
  <si>
    <t>Sold as is/Submit offers per attchd docs/Elig for Freddie Macs 1st Look Initiative thru 5/6 For status email Katie@atterberrygroup.com * EXCESSIVE MOLD â€“ RELEASE MUST BE SIGNED PRIOR TO ENTRY.  SEE ATTACHED DOCS*  OFFERS DUE 9/4 5PM</t>
  </si>
  <si>
    <t>Cape Cod</t>
  </si>
  <si>
    <t>Jackson</t>
  </si>
  <si>
    <t>Alley, Paved Street, Sidewalk</t>
  </si>
  <si>
    <t>Beautiful and charming home in the popular North Everett neighborhood! This classic home features 1 bedroom, 1.75 baths, bonus room, new paint and new flooring.  Yard features a storage shed, nice landscaping and a white picket fence! All this and you are close to schools, shopping, parks, and easy commuting opportunities. This is a Fannie Mae HomePath Property. WELCOME HOME!  **Multiple offers due 1/28/15 by 5:00pm**</t>
  </si>
  <si>
    <t>**Multiple offers due 1/28/15 by 5:00pm**  SUBMIT OFFERS on http://www.homepath.com/ For ?'s email offers.buckre@gmail.com or call 425-296-2825  See docs Days 0-3 No Offers, Days 4-20 Owner Occupants Only, Investors see homepath FirstLook timer</t>
  </si>
  <si>
    <t>Dr</t>
  </si>
  <si>
    <t>Leonard</t>
  </si>
  <si>
    <t>Corner Lot, Curbs, Paved Street, Sidewalk</t>
  </si>
  <si>
    <t>This charming, north Everett rambler has been all freshened up with interior painting throughout, new carpets and laminate flooring, energy efficient windows and updated appliances. It's ready for you to move right in! Boasting 3 bedrooms and a full bathroom with over 1,050 square feet of clean and bright living space. Situated on a fully fenced lot in the desirable Northwest Neighborhood of Everett within minutes from schools, parks, shopping and all of the great things the city has to offer!</t>
  </si>
  <si>
    <t>Home is an estate. Please put full name on offer "Estate of Patrick David O'Sullivan" and allow extra time for review.  No Form 17.  Many home improvements on property through City of Everett.  Stewart Title and Bay Town Escrow in Everett please.</t>
  </si>
  <si>
    <t>17th</t>
  </si>
  <si>
    <t>R1</t>
  </si>
  <si>
    <t>Charming 3 bedroom home on a large lot in SE Everett. Amazing value for first time home buyer or savvy investor to own in this fantastic neighborhood. Generously sized family rm w/gas fireplace. Great natural light. Open kitchen w/eating space. All rooms freshly painted. Massive deck off side yard. Huge, level back yard w/outbuildings, shop. Lots of storage. RV/boat pad, space for dog run. What a choice of local amenities! Costco, WinCo, Everett Mall, Silver Lake, Boeing &amp; easy access to I-5.</t>
  </si>
  <si>
    <t>Call helpful listing agent for showing appts. Please use WFG Title &amp; Escrow. Thank you for showing.</t>
  </si>
  <si>
    <t>Average</t>
  </si>
  <si>
    <t>100th</t>
  </si>
  <si>
    <t>Quality workmanship in this completely remodeled home with mountain and river views.  This rambler-style house is effectively new from the ground up.  Featuring new siding, insulation, floors and sub floor, foundation, drainage, concrete patio, kitchen, bathroom, and paint.  New gas furnace and hot water tank.  A true "turn-key" home in a convenient location just minutes from downtown Everett and the waterfront.  Alley access and parking.</t>
  </si>
  <si>
    <t>Easy to show and shows great.  Title open at WFG #631195.</t>
  </si>
  <si>
    <t>Mountain, River</t>
  </si>
  <si>
    <t>Very Good</t>
  </si>
  <si>
    <t>Grand</t>
  </si>
  <si>
    <t>Single Family Residence</t>
  </si>
  <si>
    <t>Alley, Corner Lot, Curbs, Paved Street, Sidewalk</t>
  </si>
  <si>
    <t>Delightful Craftsman styled 3 bdrm home in a perfect No. Everett location. Amazing updates &amp; attention to detail complimenting all living areas. Kitchen w/breakfast nook &amp; gas cook top. Spacious living rm w/free standing gas fireplace. Laminate flooring, skylight, separate laundry rm,security system &amp; tankless hot water. Privately fenced courtyard w/brick pavers, planting beds &amp; 8x10 shed/shop, ideal for special hobbies.Close to hospital &amp; downtown shopping</t>
  </si>
  <si>
    <t>Key box has been removed on 5/5/15.  Don't miss the pull down stairs &amp; great attic storage.  WFG National Title &amp; Baytown Escrow, Pls</t>
  </si>
  <si>
    <t>Craftsman</t>
  </si>
  <si>
    <t>22nd</t>
  </si>
  <si>
    <t>Paved Street</t>
  </si>
  <si>
    <t>Back on Market! Great opportunity to own this charming 954 sq ft, 2 bdrm 1 bath home on spacious level lot, partially fenced. Detached shop is perfect for projects, collector or woodworker, property offers an abundance of space for RV parking or boat. Open concept living features large kitchen w/ granite counter tops and room for entertaining + spacious living room. Bedrooms &amp; laundry room great size. Donâ€™t miss out on this charming quaint home! New roof, exterior paint &amp; installation.</t>
  </si>
  <si>
    <t>Buyers financing failed at no fault of the home.   Owner is home most of the time please call to set appointment.  Title open at First American Title and Legacy Escrow</t>
  </si>
  <si>
    <t>107th</t>
  </si>
  <si>
    <t>Sidewalk</t>
  </si>
  <si>
    <t>This fully remodeled home is in Historic North Everett and is a conveniently located to many of the benefits Everett has to offer!  1 block from Jackson Park &amp; easy freeway access.  The interior features a spacious kitchen with eating bar &amp; space for a formal dining experience, wood floors, new stainless appliances, granite counters &amp; mosaic tile back splash.  Outside you will find a fenced yard, storage shed, alley parking, and new siding &amp; paint.  This is a fabulous remodel worth seeing!</t>
  </si>
  <si>
    <t>First Buyer back out due to loss of job. Agents please set realistic expectations.  This is a nicely remodeled 1916 home not a new home.  All permits have been obtained and approved by city Title  Escrow @ Rainier #675319, Kelly, (425) 551-5571.</t>
  </si>
  <si>
    <t>Remodeled</t>
  </si>
  <si>
    <t>Walnut St</t>
  </si>
  <si>
    <t>Curbs, Dead End Street, Sidewalk</t>
  </si>
  <si>
    <t>Charming, well maintained 2 bedroom on a quiet dead-end street in a desirable North Everett location, steps from Everett Community College and Providence Hospital. The spacious living room and bedrooms feature hardwood floors and lots of natural light. Big, bright kitchen with eating nook. Cute bathroom with pedestal sink. Relax on the porch or garden in the fully fenced back yard. Newer energy efficient double pane vinyl windows, new sewer line to the street, all appliances included.</t>
  </si>
  <si>
    <t>Please use CW Title and Escrow# 40135248,   Offers to be submitted by monday 4/6  noon.  This is a very cute house on a dead-end street</t>
  </si>
  <si>
    <t>Corner Lot, Paved Street</t>
  </si>
  <si>
    <t>Beautiful, like new construction, comprehensively remodeled 2 bd, 1 bth starter home is as cute as they come. From head to toe, nearly all is new from brand new roof, water line, all electrical &amp; service panel, new plumbing, insulation, drywall, flooring, doors &amp; more. Basically all you can see &amp; touch is NEW &amp; permitted. Fully fenced yard &amp; parking for up to 3 cars. Plumbed &amp; ready for gas. 5 mins from the freeway &amp; less than 10 mins to Boeing. Great centralized location. Great house, must see!</t>
  </si>
  <si>
    <t>***alarm code at front door: 0852 'off' when entering, 0852 'away' when leaving. Title through Fidelity. Escrow through Premises Law Escrow. Please leave lights on.</t>
  </si>
  <si>
    <t>Pecks</t>
  </si>
  <si>
    <t>Excellent Condition-Remodeled Craftsman restored to the charm &amp; character of it's original era with all updated amenities. This inviting light-filled home features new roof, new windows, new appliances, new cabinets, new flooring, new insulation, new interior-exterior paint &amp; updated plumbing/electrical. Gorgeous new granite counters in kitchen/bath.  Modern custom millwork in entry way &amp; on accent wall. Enjoy serene landscaping off front &amp; back decks.   3 parking spaces on prop.</t>
  </si>
  <si>
    <t>KEY BOX on water spicket to right.  Chicago Title &amp; Escrow. This is an excellent house. Long list time due to overpricing in beginning of listing.</t>
  </si>
  <si>
    <t>Restored</t>
  </si>
  <si>
    <t>Wetmore</t>
  </si>
  <si>
    <t>Garage-Detached</t>
  </si>
  <si>
    <t>Welcome to this beautiful craftsman home that stands out among the rest both inside &amp; out! Open &amp; updated with all the charm you could ask for. The attractive entry leads to the comfortable living space, dining area &amp; gas fireplace w/ built ins. The bedrooms &amp; updated bathroom are all a perfect size. Enjoy the large, open kitchen &amp; huge walk in pantry. Thru french doors is the sunroom w/ laundry &amp; storage.  Don't miss the office or guest cottage &amp; garage w/ working carriage door. Come see it!</t>
  </si>
  <si>
    <t>Sign installed 5/8. Please show anytime on weekdays before 4 pm. After 4, please call PTS with 45 min notice. Weekend showings please call PTS. House key works for office, other key is for garage. Chicago Title and Escrow Everett please #500027015.</t>
  </si>
  <si>
    <t>Cedar</t>
  </si>
  <si>
    <t>Alley, Corner Lot, Paved Street, Sidewalk</t>
  </si>
  <si>
    <t>Perfect investor property or first time home Buyers!  Rambler with 3 bedrooms - 2 full baths - large detached 384'car garage/shop - fresh paint and carpet.  Nice corner lot that is fully fenced with 2 decks, sunny Southern exposure,  built in play set and fruit trees.  Charming covered front porch.  Close to Garfield Park and school.  Great commuter access!</t>
  </si>
  <si>
    <t>Chicago Title please #500029177. Key box on front door.  Key to garage on kitchen table.  Please shut fence gates.</t>
  </si>
  <si>
    <t>Maple</t>
  </si>
  <si>
    <t>Garage-Detached, Off Street</t>
  </si>
  <si>
    <t>Curbs, Paved Street</t>
  </si>
  <si>
    <t>Sweet house near Legion Park. Enjoy this 3bedroom,1bath home that sits on a large fenced yard on a quiet street with views of the mountains and Snohomish River. Beautiful hardwoods and arches show off its chsrm. Lots of storage/closet space, Back entrance equiped w/mudroom &amp; direct access to laundry. Enjoy the large fenced back yard with patio which is great for BBQs. One car garage and offstreet parking w/work space and or great storage. Close to town, golf course and Naval Station. Near I-5</t>
  </si>
  <si>
    <t>Free to show 3/31- 4/3 9am-5pm. otherwise nn Appt needed. feel free to text or call. Dog in the house. Plz allow 1hr notice. Square footage doesnt seem incld on 3bedrm? Plz remove shoes, carpets just cleaned. Buyer to verify all info.</t>
  </si>
  <si>
    <t>Mountain, Partial, River, Territorial</t>
  </si>
  <si>
    <t>Wy</t>
  </si>
  <si>
    <t>Medora</t>
  </si>
  <si>
    <t>MR</t>
  </si>
  <si>
    <t>Great location and a wonderful home. Charming Bungalow Home with beautiful wrap-around porch, dble lot with outbuildings and gardens. Wood-burning stove keeps home warm in winter. Enclosed sun porch provides extra room. Tropical hardwood and stone deck/porch. Fruit trees and gardens on over-sized lot. Newer vinyl windows and newer roof. Drip irrigation system. Immaculate yard, gardens and deck. Low voltage lighting, drip, irrigation, fruit trees. Gar-workshop is enclosed+additional storage sheds</t>
  </si>
  <si>
    <t>2 key rings in lock box. Ring with 2 keys is for the house (smaller of the two is for the storm door), ring with 3 keys for the garage &amp; out buildings. First American Title &amp; Escrow open. Please make sure all doors are locked, including storm door.</t>
  </si>
  <si>
    <t>105th</t>
  </si>
  <si>
    <t>Corner Lot</t>
  </si>
  <si>
    <t>Donâ€™t let the map fool you! This is the good side of Casino Rd and very close to schools and parks including just steps from Cascade High School. Completely remodeled three bedroom, 1.75 bath home on a huge lot. NEW EVERYTHING, including windows, roof, flooring, paint, landscaping, bathrooms, kitchen, appliances. There is also a garage with electricity (could be used as a home office)! Plenty of parking with room for an RV. Very convenient location! This is a must see! Don't miss it!</t>
  </si>
  <si>
    <t>Ticor Title and Escrow #70022973.</t>
  </si>
  <si>
    <t>Rd</t>
  </si>
  <si>
    <t>Casino</t>
  </si>
  <si>
    <t>Corner Lot, Dead End Street, Paved Street</t>
  </si>
  <si>
    <t>INVESTORS!!! Rambler on HUGE corner lot with RV/Boat parking, SHOP, landscaped &amp; partially fenced. Great Investment property or first time home buyers! Walking distance to restaurants, shopping &amp; Minutes to Boeing, New Carpet &amp; Paint!</t>
  </si>
  <si>
    <t>Sold As-Is. Call LA to show. The RV is occupied please respect his privacy.  Please use First Am #2372892. keybox on rear door.</t>
  </si>
  <si>
    <t>7th</t>
  </si>
  <si>
    <t>Light &amp; bright updated 3Bd/2Ba rambler on large corner lot in Everett's Beverly Hills neighborhood! Updates incl new custom kitchen w/expansive cabinet package, quartzite countertops &amp; stainless appliances, modern flooring throughout: gray laminate, fresh 12x24" tile &amp; frieze carpets, craftsman millwork &amp; door package, fresh paint in &amp; out, master ste &amp; more! Other features incl entertainment sized patio for summer time BBQ's, 1 car detached garage. Close to Boeing, shopping, schools &amp; highways.</t>
  </si>
  <si>
    <t>Vacant and ready to sell! Owner is agent and shares the same phone. Please use First American Title &amp; Escrow-Lisa Jones.</t>
  </si>
  <si>
    <t>Berkshire</t>
  </si>
  <si>
    <t>New Roof, Updates include: bathroom, new efficient liquid heat baseboards, luxury wall heat in kitchen w/remote, refurbished fir floors plus new fir floors in kitchen, some new paint. The  450 Sq.st. Unfinished attic/upstairs has loads of potential for a huge rec room or master bedroom.Updated in recent years: plumbing &amp; electrical.Detached garage, fenced backyard &amp; deck. $1600 ADT system awaits you. Just subscribe!</t>
  </si>
  <si>
    <t>New Roof !! Tenant is gone. OFFERS to listing broker. Stewart Title 4 E&amp;T, Bellevue Branch.  foundation is pier &amp; post not concrete. Items done by last seller from inspection listed on separate supplement.</t>
  </si>
  <si>
    <t>21st</t>
  </si>
  <si>
    <t>Vintage Charm with the enjoyment of an updated kitchen &amp; bath; including flooring, granite counters &amp; new cabinets. Highly desirable area, fenced yrd &amp; det gar &amp; alley access. HUD Home. Sold â€œAS ISâ€ by elec. bid only. Prop avail 4-22-15. Bids due by 11:59 PM Central Time then daily until sold. FHA Case #561-957265. Uninsured. For Prop conditions, Forms, Discl &amp; Avail please visit HUDhomestore Website.  Buyer to verify all info.</t>
  </si>
  <si>
    <t>HUD HOME sold "AS IS". Up to 3% SOC. For additional forms, updates, step by step videos &amp; free photo list, please visit BLB website - BLB resources makes no warranty as to condition of property. Contact helpful LA. LBP. UI. See Supplements!</t>
  </si>
  <si>
    <t>Hoyt</t>
  </si>
  <si>
    <t>Not Disclosed</t>
  </si>
  <si>
    <t>Craftsman style home in downtown Everett. Great fixer opportunity for first-time buyer or investor.</t>
  </si>
  <si>
    <t>Home sold AS - IS. CW Title &amp; Escrow - Nicole Harding</t>
  </si>
  <si>
    <t>Colby</t>
  </si>
  <si>
    <t>Great location on the highly desirable West side of Broadway. 1 block from college, 3 blocks from hospital. Wonderful home with lots of natural light. Home has had all major rehab done. Electrical, plumbing, furnace, hot water, new kitchen cabinets, appliances, etc.  Neighborhood of well kept homes and yards. Move in ready yet lots of room for your creativity. Huge potential as area continues growth of college and health care.</t>
  </si>
  <si>
    <t>Vacant - easy to show, Leave message at PTS and go.  Fidelity Title and Escrow Please, Pat Dorsett.  Seller to pay $2500 toward buyer closing costs.</t>
  </si>
  <si>
    <t>Lombard</t>
  </si>
  <si>
    <t>R-2</t>
  </si>
  <si>
    <t>Pinehurst rambler on large lot. 2 bedrooms 1 bath, covered deck and detached garage with shop area. Large lot for the area. The house sits away from the road so it has a huge front yard with several fruit trees. May be subdividable.</t>
  </si>
  <si>
    <t>Chicago Title and Barlow Escrow. Tthere is a garage door opener button near the door you enter.  Be sure to close garage door before you leave.</t>
  </si>
  <si>
    <t>Howard</t>
  </si>
  <si>
    <t>You must come and view this Happy Little House. The home has the historic character of being built in 1910, but all the modern updates for today's living. It boasts new roof, new kitchen (including cabinets, granite, appliances), new bath fixtures, new flooring, and new paint inside and out. There is a good size garage with a storage room. There is no back yard but the low maintenance yard has a cute white picket fence; and it's so convenient to downtown Everett, schools, and a city park.</t>
  </si>
  <si>
    <t>This is a Single Family Residential Condo, however the HOA is listed as "Inactive". Some of the wiring has been updated, but there are still a few active knob and tube circuits in the home. No galvanized plumbing.</t>
  </si>
  <si>
    <t>24th</t>
  </si>
  <si>
    <t>Charming, 2 bdrm, 1 bth, Craftsman home on a lovely lot in the desirable, Historic North Everett neighborhood. Tree-lined street close to parks, schools, shopping and all of the great things the city has to offer. Light-filled living room adjoins a spacious dining room with enough space for your Holiday feasts. Sip your coffee over the morning paper in a cozy breakfast nook off the kitchen. Plenty of room for Rover to romp in the back yard and you'll appreciate the garage for parking or storage.</t>
  </si>
  <si>
    <t>Vacant, Staged &amp; Ready to Show!  Stewart Title &amp; Bay Town Escrow in Everett please.</t>
  </si>
  <si>
    <t>Oakes</t>
  </si>
  <si>
    <t>Carport-Detached</t>
  </si>
  <si>
    <t>Paved Street, Value In Land</t>
  </si>
  <si>
    <t>Be charmed by unique touches like arched doorways, in-wall ironing board &amp; designer paint &amp; flooring. Updated kitchen w/newer appliances opens to dining &amp; utility/mud room. New vinyl windows, Newer roof, Newer int &amp; ext paint &amp; fenced yard makes this a great buy. Owned sec system &amp; wired for internet. 12,632 sqft lot w/ brick barbecue &amp; producing fruit trees provide a setting for entertaining or relaxing. Oversized 558 sqft garage is a dream w/ shop area &amp; stairway leading to huge loft above.</t>
  </si>
  <si>
    <t>Key box removed.  "Blue Key" to front door - "Sunflower Key" to back door - "Pink Cow Key" to shop/garage.  Chicago Title &amp; Escrow (Everett/Karen Miller) please.  Security system is not on.  Key box on railing by front door - Vacant home - easy show.</t>
  </si>
  <si>
    <t>Dexter</t>
  </si>
  <si>
    <t>Historic Fannie Mae Homepath home directly across from Everett Community College. Everything has been redone, new carpet, new paint inside and out.  Nice kitchen with oak cabinets. Sunroom off the kitchen in back. Full unfinished basement could be finished.</t>
  </si>
  <si>
    <t>Seller requests all  offer be presented through Homepath.com</t>
  </si>
  <si>
    <t>10th</t>
  </si>
  <si>
    <t>Charming, cozy and move in ready! Feels much larger than 886 square foot, with gorgeous hard wood floors and carpet through out.  Dining room with dry bar and storage, excellent space to entertain. Kitchen comes with all the appliances and plenty of storage and counter space. Family room is bright with a slider access to your backyard.  Mature landscaping brings privacy and serenity to this home. Over sized garage for toys. Excellent walkability.</t>
  </si>
  <si>
    <t>Qualified buyers only please.Please be ready to provide your feedback,your input is importantPlease use Fidelity National Title(253) 381-1385 Order # 611099317.Foundation Escrow Jolyne Baines 253-756-1760. AC unit on outside of garage does not convey</t>
  </si>
  <si>
    <t>Fulton</t>
  </si>
  <si>
    <t>Welcome to this cute, move in ready, Everett home with an oversized garage and extra storage! Updates include: newer roof, new interior paint, updated kitchen &amp; backsplash, updated bathroom, and newer double pane windows. The garage has an additional partially finished rm above for storage or a rec rm (not incl. in fin. sq. ft). Buyer to verify sq. ft. Also enjoy the partial fenced &amp; fully landscaped backyard. Alley access, easy freeway access, close to Boeing, shopping, restaurants &amp; hospital.</t>
  </si>
  <si>
    <t>Please call PTS, leave message &amp; show. Chicago Title #500025262 &amp; Escrow-Lorrie Thompson. Seller will review all offers on 4/8/15 @ 10:00am. See attached letter on file.</t>
  </si>
  <si>
    <t>Corner Lot, Paved Street, Sidewalk, Value In Land</t>
  </si>
  <si>
    <t>Other</t>
  </si>
  <si>
    <t xml:space="preserve">Excellent opportunity for a developer! 2 fantastic Everett parcels, Value is in the land.  Fantastic location near Everett Boeing plant, Swedish Hospital, Shopping, Freeways &amp; More. </t>
  </si>
  <si>
    <t>Do not disturb tenant. Large dog on property DO NOT go on property without talking with the listing agent. Call LA with questions.</t>
  </si>
  <si>
    <t>City</t>
  </si>
  <si>
    <t>Center</t>
  </si>
  <si>
    <t>city</t>
  </si>
  <si>
    <t>Great little house on large 8276 sf lot.  2 bed/1 bath house with 1 car garage with elec.  RV Parking, lots of off street parking.  All appliances stay, close to shopping, Boeing, freeways &amp; schools. Not a short sale, easy close.</t>
  </si>
  <si>
    <t>First American # 2405139 Lynnwood, Escrow w/ Pam Lane.  Go show without appt M-F 9AM-5PM, Sat/Sun 12AM-6PM.</t>
  </si>
  <si>
    <t>This wonderful home is ready to move right in.  Bright and spacious layout with charming arched entryways, on over a quarter acre lot.  Recently renovated with so many NEW things you will not need to worry about future repairs.  New roof and gutters, new electrical panel,  new kitchen and bath cabinets &amp; countertops, new wall heaters, new garage doors &amp; garage door openers, new hot water heater, new appliances, new carpet &amp; flooring, new paint.  Convenient location with easy access to I-5</t>
  </si>
  <si>
    <t>XA Limited Service Listing. Selling Broker to contact the seller directly for all information and offers. All information provided by the seller. CC copy of agreement to Listing Broker</t>
  </si>
  <si>
    <t>Fleming</t>
  </si>
  <si>
    <t>Charming 1910,  1160 sf. Craftsman style home with all original fir floors and original wood working throughout. Wonderful sun room entry leads you into the large living space with a lovely free standing gas fireplace and beautiful 1910 flavor. Large two bedrooms lots of storage. Full size bath and a nice big kitchen with separate laundry room and mud room. Oversize detached 2 car garage with alley access. Mature yard with great space for a garden. Close to shopping and restaurants.</t>
  </si>
  <si>
    <t>Please call phone to show before showing - 1 Hr notice Please use Old Republic Title and Escrow - 2 cats in the house - They will be out of site</t>
  </si>
  <si>
    <t>Virginia</t>
  </si>
  <si>
    <t>Curbs, Paved Street, Sidewalk</t>
  </si>
  <si>
    <t>This 2 bedroom / 1 bath Home is perfect for the first time homeowner, the investor or for downsizing. Nicely updated laminate flooring throughout; living room features a gas fireplace with hearth. Extra space near the back door provides extra storage or even space for a computer. Large 2 car detached garage (576 sf), large yard which is partially fenced and has lots of potential; plenty of off-street parking. Great location - close to shopping, I-5 and Boeing.</t>
  </si>
  <si>
    <t>Please use Chicago Title in Everett. House is VACANT! Go show! Seller is motivated! Lock box is on the back door, north side of the home.</t>
  </si>
  <si>
    <t>Highland</t>
  </si>
  <si>
    <t>Alley, Sidewalk</t>
  </si>
  <si>
    <t>This is a beautifully updated 3 bedroom, 1 bath 1920's Craftsman in the heart of Historic Everett. This little charmer has been completely remodeled including a large kitchen with custom cabinets and granite counter tops, new paint throughout the house, tiled bathroom, great backyard, newer roof (3 years new), and much more! Detached garage has a new lockable storage unit included.</t>
  </si>
  <si>
    <t>Fidelity T&amp;E:611105897.Kelly Keller pls.House has been remodeled,buyer to verify all square footage-tax source shows988sq ft 2bed/1 bath.House is now3 bed/1 bath and approx1100 sq.ft.Kit.remod.2012,rest remod.2015.LOF-ViewOffersLaterDate</t>
  </si>
  <si>
    <t>Great investment opportunity to fix up and add another home or remove and build a couple homes in the heart of Everett with views of the cascades and minutes to Boeing, Freeways,Schools and shopping. This home is located on a rare level @ half acre with sewer &amp; water on the property and gas in the street. The home needs an entire remodel including roof, flooring, wiring, plumbing, paint etc. Bring your imagination, contractor or developer, wont last long.</t>
  </si>
  <si>
    <t>Vacant please turn alarm off when there then on when leave.SOld AS is and remaining items are the buyers responsibility to remove. LA related to the estate.Buyer to verify if lot is sub dividable.Home is a tear down or poss rehab. First AM T and E.</t>
  </si>
  <si>
    <t>Mountain, Partial, Territorial</t>
  </si>
  <si>
    <t>Cascade</t>
  </si>
  <si>
    <t>This sparkling Craftsman home offers tremendous old world charm with many modern updates.   Fantastic curb appeal draws you in to the super light and bright home with three bedrooms, bathroom, updated kitchen, new carpet, newer roof, new insulation, new carport, updated plumbing and much more.    Homes features alley access, garden space, storage shed and convenient to transit, recreation, dining and shopping.    Home is in excellent condition and move in ready.</t>
  </si>
  <si>
    <t>Please call at least 1 hour in advance of asking to show.    WFG Title &amp; Escrow please.    Your buyers will love this perfectly clean home.</t>
  </si>
  <si>
    <t>Harrison</t>
  </si>
  <si>
    <t>Paved Street, Sidewalk</t>
  </si>
  <si>
    <t>Price Reduced! 2 Bedroom 1 Bath with a large deck off the living room slider. Mature landscaping and a large detached 2 car garage. HUD Home. Sold â€œAS ISâ€ by elec. bid only. Prop avail 12-31-14. Bids due by 11:59 PM Central Time then daily until sold. FHA Case #561-911177. IE - Insured Escrow. Eligible for FHA 203K. For Prop conditions, Forms, Discl &amp; Avail please visit HUDHomestore website. Buyer to verify all info.</t>
  </si>
  <si>
    <t>HUD HOME sold "AS IS". Up to 3% SOC. For additional forms, updates, step by step videos &amp; free photo list, please visit BLBResources website - BLB resources makes no warranty as to condition of property. LBP addendum.</t>
  </si>
  <si>
    <t>This beautiful tastefully done remodel is in a great location with a huge yard and garden area.  The exterior of this home features a detached 2 car garage, large lot, and an outdoor covered deck for entertaining that doubles as additional living area. The interior of this home will not disappoint.  New cabinets hardwoods and granite counters in the kitchen coupled with a spacious living room and new double vanity bath, makes this place a must see.  This home will not disappoint. Come see today!</t>
  </si>
  <si>
    <t>Buyer to verify square footage.  House has been remodeled but is not brand new.  Great remodel! real estate lock box on 6/23/15 Workmen s lock box on front post.  Code 1357  Garage door will be installed on Tuesday!</t>
  </si>
  <si>
    <t>Garage-Attached</t>
  </si>
  <si>
    <t>MUST SEE!  This Single Family Residence Is A Cozy Home That Sits on Approximately 1/3rd acre Sized Lot 14,810 In Square Feet.  This Property Situated At 914  E Casino Rd Is Located In The City Of Everett. According To Tax Records This Property Was Built In 1922, Offering 2 Bed, 1 Bath, With 936  Square Feet and An Attached 2 car garage.  This Is A Bank Owned Property To Be Sold As-Is.  Buyer And Agent To Verify All.</t>
  </si>
  <si>
    <t>XA. As-is! Access code: c2743. Offer has been approved by seller at www.hubzu.com. Supplement Attached. Commission based on the final sales price at closing. Seller wonâ€™t activate water. Buyer responsible for turning on other utilities &amp; excise tax.</t>
  </si>
  <si>
    <t>Charming Turn of the Century home complete with white picket fence. Situated on quaint tree lined street. This move in ready home has been lovingly updated and upgraded.  Large living/dining room and county kitchen. Gas free standing stove, tankless hot water &amp; newer windows help make this home very energy efficient. Fully fenced, large lot with a brick patio, greenhouse, garden beds, gated RV parking and newly rebuilt detached garage. Alley access. This one will not disappoint!</t>
  </si>
  <si>
    <t>Chicago Title and Prestige Escrow please.</t>
  </si>
  <si>
    <t>Pride of ownership shines in this exceptionally cared for award winning home! Oct 2010 owners awarded "Home of Excellence". Located close to Boeing, Everett Waterfront, Hospitals, and minutes to freeways. Featuring re-finished hardwood floors, master with walk-in-closet and 3/4 bath. All new SS appliances. Utility room with W/D included. Fresh paint in and out. Sewer scope 2014 and full line replacement performed. Mature landscaping, raised garden beds,  and fabulous deck compliment this home</t>
  </si>
  <si>
    <t>Stewart Title and Escrow-Sharlie Douglas Garage combo lock -1849</t>
  </si>
  <si>
    <t>Walnut</t>
  </si>
  <si>
    <t>Solid 2 bedroom open floor plan on sunny double lot and detached two car garage.  Updated kitchen, huge garden area, and brand new private backyard BBQ patio are just a few of the recent upgrades. Efficient free standing pellet stove heats the whole home. Large utility room with sizable finished attic space for extra storage or...? Home has a fully fenced yard w/fruit trees and located in the heart of north Everett. Easy access to I-5, Boeing, ECC, and 99. Perfect starter or investment.</t>
  </si>
  <si>
    <t>Call L/A for showings. Best time is M-F 8-5. Other times need more notice. Cat is NOT nice--keep kids away. It can go in or out. OFFERS BEING REVIEWED TUESDAY 3/17 4pm</t>
  </si>
  <si>
    <t>Adorable 2Bd/1Ba Bungalow in downtown Everett. Tastefully updated to include all new gourmet kitchen w/custom cabinets, bright white quartzite countertops &amp; upgraded appliance package, newly refinished fir hardwoods throughout, new classic hex tile, fresh paint w/great colors inside &amp; out. Other features include french door entry, arch comp roofing, private back yard, tons of off street parking including alley parking w/hard to find 3 car garage! Close to shopping, schools &amp; easy I-5 access!</t>
  </si>
  <si>
    <t>Vacant and ready to sell!  Owner is agent and shares the same phone. Please use First American Title &amp; Escrow-Lisa Jones</t>
  </si>
  <si>
    <t>Carport-Detached, Garage-Detached</t>
  </si>
  <si>
    <t>Charming, updated, move-in ready home with ENORMOUS 720 sq.ft. shop/garage!  2 bedrooms, 1 full bath all freshened up w/carpet &amp; paint (inside and out) and a new roof. Covered front porch welcomes you into a bright and open living room and adjoining dining area. Spacious kitchen with ample cabinets and cupboards for storage. Fenced yard with all new grass out back. Did I mention the HUGE shop/garage? Close to shopping, schools, parks and all the wonderful things the city has to offer!</t>
  </si>
  <si>
    <t>Vacant, Staged and Ready to Sell!  Stewart Title and Bay Town Escrow in Everett please.</t>
  </si>
  <si>
    <t>OriginalPrice</t>
  </si>
  <si>
    <t>ListingPrice</t>
  </si>
  <si>
    <t>RATIO_SellingPrice_By_OriginalPrice</t>
  </si>
  <si>
    <t>RATIO_SellingPrice_By_ListingPrice</t>
  </si>
  <si>
    <t>ZoningCode</t>
  </si>
  <si>
    <t>ThirdPartyApprovalRequired</t>
  </si>
  <si>
    <t>ParkingType</t>
  </si>
  <si>
    <t>ParkingSpaceNumbers</t>
  </si>
  <si>
    <t>ParkingCoveredTotal</t>
  </si>
  <si>
    <t>LotDetails</t>
  </si>
  <si>
    <t>HalfBathrooms</t>
  </si>
  <si>
    <t>FullBathrooms</t>
  </si>
  <si>
    <t>Financing</t>
  </si>
  <si>
    <t>CDOM</t>
  </si>
  <si>
    <t>LotSquareFootage</t>
  </si>
  <si>
    <t>MarketingComments</t>
  </si>
  <si>
    <t>AgentOnlyComments</t>
  </si>
  <si>
    <t>YearBuilt</t>
  </si>
  <si>
    <t>View</t>
  </si>
  <si>
    <t>Bathrooms</t>
  </si>
  <si>
    <t>Bedrooms</t>
  </si>
  <si>
    <t>BankOrRealEstateOwned</t>
  </si>
  <si>
    <t>BuildingCondition</t>
  </si>
  <si>
    <t>SellingDate</t>
  </si>
  <si>
    <t>Adjusted SP</t>
  </si>
  <si>
    <t>SellingPrice</t>
  </si>
  <si>
    <t>SquareFootageFinished</t>
  </si>
  <si>
    <t>SquareFootage</t>
  </si>
  <si>
    <t>StyleCode</t>
  </si>
  <si>
    <t>Architecture</t>
  </si>
  <si>
    <t>StreetSuffix</t>
  </si>
  <si>
    <t>StreetName</t>
  </si>
  <si>
    <t>StreetNumber</t>
  </si>
  <si>
    <t>1300 Alki Ave SW #300</t>
  </si>
  <si>
    <t>2152 Halleck Ave SW</t>
  </si>
  <si>
    <t>1338 Alki Ave SW #301</t>
  </si>
  <si>
    <t>2200 Alki Ave SW #304</t>
  </si>
  <si>
    <t>1156 Alki Ave SW #402</t>
  </si>
  <si>
    <t>1564 Alki Ave SW #405</t>
  </si>
  <si>
    <t>1564 Alki Ave SW #404</t>
  </si>
  <si>
    <t>1550 Alki Ave SW #401</t>
  </si>
  <si>
    <t>1600 Alki Ave SW #201</t>
  </si>
  <si>
    <t>1550 Alki Ave SW #202</t>
  </si>
  <si>
    <t>1534 Alki Ave SW #100</t>
  </si>
  <si>
    <t>3030 64th Ave SW #C</t>
  </si>
  <si>
    <t>3051 Alki Ave SW #B</t>
  </si>
  <si>
    <t>1388 Alki Ave SW #401</t>
  </si>
  <si>
    <t>4248 Chilberg Ave SW #403</t>
  </si>
  <si>
    <t>5426 California Ave SW #1</t>
  </si>
  <si>
    <t>1550 Alki Ave SW #404</t>
  </si>
  <si>
    <t>1238 Alki Ave SW #301</t>
  </si>
  <si>
    <t>1661 Harbor Ave SW #402</t>
  </si>
  <si>
    <t>3830 59th Ave SW #3</t>
  </si>
  <si>
    <t>1661 Harbor Ave SW #400</t>
  </si>
  <si>
    <t>1200 Alki Ave SW #100</t>
  </si>
  <si>
    <t>1111 Harbor Ave SW #600</t>
  </si>
  <si>
    <t>1238 Alki Ave SW #602</t>
  </si>
  <si>
    <t>1661 Harbor Ave SW #602</t>
  </si>
  <si>
    <t>Original Price</t>
  </si>
  <si>
    <t>DOM</t>
  </si>
  <si>
    <t>Third Party Approval Required</t>
  </si>
  <si>
    <t>Bank Or Real Estate Owned</t>
  </si>
  <si>
    <t>Selling Date</t>
  </si>
  <si>
    <t>Listing Date</t>
  </si>
  <si>
    <t>Year Built</t>
  </si>
  <si>
    <t>1156 Alki Ave SW #304</t>
  </si>
  <si>
    <t>Sold</t>
  </si>
  <si>
    <t>2104 Alki Ave SW #402</t>
  </si>
  <si>
    <t>1338 Alki Ave SW #100</t>
  </si>
  <si>
    <t>2200 Alki Ave SW #206</t>
  </si>
  <si>
    <t>1526 Alki Ave SW #307</t>
  </si>
  <si>
    <t>1374 Alki Ave SW #102</t>
  </si>
  <si>
    <t>2108 Alki Ave SW #207</t>
  </si>
  <si>
    <t>1140 Alki Ave SW #305</t>
  </si>
  <si>
    <t>1526 Alki Ave SW #207</t>
  </si>
  <si>
    <t>1300 Alki Ave SW #200</t>
  </si>
  <si>
    <t>Contractual Date</t>
  </si>
  <si>
    <t>Status</t>
  </si>
  <si>
    <t>Price Per Front Foot</t>
  </si>
  <si>
    <t>Sales Price</t>
  </si>
  <si>
    <t>Water Front Feet</t>
  </si>
  <si>
    <t>R Squared is .83</t>
  </si>
  <si>
    <t>Without the Outlier</t>
  </si>
  <si>
    <t>R Squared is .57</t>
  </si>
  <si>
    <t>Size</t>
  </si>
  <si>
    <t>Std Deviation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</si>
</sst>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6"/>
      <color theme="1"/>
      <name val="Calibri"/>
      <family val="2"/>
      <scheme val="minor"/>
    </font>
    <font>
      <b/>
      <sz val="16"/>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D3D9E0"/>
      </left>
      <right style="thin">
        <color rgb="FFD3D9E0"/>
      </right>
      <top style="thin">
        <color rgb="FFD3D9E0"/>
      </top>
      <bottom style="thin">
        <color rgb="FFD3D9E0"/>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22" fontId="0" fillId="0" borderId="0" xfId="0" applyNumberFormat="1"/>
    <xf numFmtId="9" fontId="0" fillId="0" borderId="0" xfId="0" applyNumberFormat="1"/>
    <xf numFmtId="164" fontId="0" fillId="0" borderId="0" xfId="0" applyNumberFormat="1"/>
    <xf numFmtId="3" fontId="0" fillId="0" borderId="0" xfId="0" applyNumberFormat="1"/>
    <xf numFmtId="0" fontId="0" fillId="0" borderId="0" xfId="0" applyAlignment="1">
      <alignment horizontal="center"/>
    </xf>
    <xf numFmtId="164" fontId="0" fillId="0" borderId="0" xfId="0" applyNumberFormat="1" applyAlignment="1">
      <alignment horizontal="center"/>
    </xf>
    <xf numFmtId="0" fontId="16" fillId="0" borderId="0" xfId="0" applyFont="1" applyAlignment="1">
      <alignment horizontal="center"/>
    </xf>
    <xf numFmtId="3" fontId="16" fillId="0" borderId="0" xfId="0" applyNumberFormat="1" applyFont="1" applyAlignment="1">
      <alignment horizontal="center"/>
    </xf>
    <xf numFmtId="164" fontId="16" fillId="0" borderId="0" xfId="0" applyNumberFormat="1" applyFont="1" applyAlignment="1">
      <alignment horizontal="center"/>
    </xf>
    <xf numFmtId="0" fontId="0" fillId="0" borderId="10" xfId="0" applyBorder="1"/>
    <xf numFmtId="0" fontId="0" fillId="33" borderId="10" xfId="0" applyFill="1" applyBorder="1"/>
    <xf numFmtId="164" fontId="0" fillId="33" borderId="10" xfId="0" applyNumberFormat="1" applyFill="1" applyBorder="1"/>
    <xf numFmtId="164" fontId="0" fillId="0" borderId="10" xfId="0" applyNumberFormat="1" applyBorder="1"/>
    <xf numFmtId="0" fontId="0" fillId="0" borderId="10" xfId="0" applyNumberFormat="1" applyBorder="1"/>
    <xf numFmtId="0" fontId="16" fillId="0" borderId="10" xfId="0" applyFont="1" applyBorder="1" applyAlignment="1">
      <alignment horizontal="center"/>
    </xf>
    <xf numFmtId="164" fontId="16" fillId="0" borderId="10" xfId="0" applyNumberFormat="1" applyFont="1" applyBorder="1"/>
    <xf numFmtId="164" fontId="0" fillId="0" borderId="10" xfId="0" applyNumberFormat="1" applyFill="1" applyBorder="1"/>
    <xf numFmtId="14" fontId="0" fillId="0" borderId="10" xfId="0" applyNumberFormat="1" applyBorder="1"/>
    <xf numFmtId="0" fontId="16" fillId="0" borderId="10" xfId="0" applyFont="1" applyBorder="1"/>
    <xf numFmtId="164" fontId="16" fillId="33" borderId="10" xfId="0" applyNumberFormat="1" applyFont="1" applyFill="1" applyBorder="1"/>
    <xf numFmtId="0" fontId="16" fillId="33" borderId="10" xfId="0" applyFont="1" applyFill="1" applyBorder="1" applyAlignment="1">
      <alignment horizontal="center"/>
    </xf>
    <xf numFmtId="164" fontId="16" fillId="0" borderId="10" xfId="0" applyNumberFormat="1" applyFont="1" applyFill="1" applyBorder="1" applyAlignment="1">
      <alignment horizontal="center"/>
    </xf>
    <xf numFmtId="164" fontId="16" fillId="33" borderId="10" xfId="0" applyNumberFormat="1" applyFont="1" applyFill="1" applyBorder="1" applyAlignment="1">
      <alignment horizontal="center"/>
    </xf>
    <xf numFmtId="14" fontId="16" fillId="0" borderId="10" xfId="0" applyNumberFormat="1" applyFont="1" applyBorder="1" applyAlignment="1">
      <alignment horizontal="center"/>
    </xf>
    <xf numFmtId="0" fontId="0" fillId="0" borderId="10" xfId="0" applyFill="1" applyBorder="1"/>
    <xf numFmtId="0" fontId="16" fillId="0" borderId="0" xfId="0" applyFont="1" applyAlignment="1">
      <alignment horizontal="center" vertical="center"/>
    </xf>
    <xf numFmtId="14" fontId="0" fillId="0" borderId="0" xfId="0" applyNumberFormat="1"/>
    <xf numFmtId="0" fontId="0" fillId="0" borderId="10" xfId="0" applyBorder="1" applyAlignment="1">
      <alignment horizontal="center"/>
    </xf>
    <xf numFmtId="0" fontId="16" fillId="0" borderId="0" xfId="0" applyFont="1"/>
    <xf numFmtId="8" fontId="18" fillId="34" borderId="11" xfId="0" applyNumberFormat="1" applyFont="1" applyFill="1" applyBorder="1" applyAlignment="1">
      <alignment vertical="center" wrapText="1"/>
    </xf>
    <xf numFmtId="164" fontId="19" fillId="0" borderId="0" xfId="0" applyNumberFormat="1" applyFont="1"/>
    <xf numFmtId="3" fontId="19" fillId="0" borderId="0" xfId="0" applyNumberFormat="1" applyFont="1"/>
    <xf numFmtId="0" fontId="20" fillId="0" borderId="0" xfId="0" applyFont="1" applyAlignment="1">
      <alignment wrapText="1"/>
    </xf>
    <xf numFmtId="0" fontId="20" fillId="0" borderId="0" xfId="0" applyFont="1"/>
    <xf numFmtId="164" fontId="0" fillId="0" borderId="12" xfId="0" applyNumberFormat="1" applyBorder="1" applyAlignment="1">
      <alignment horizontal="center"/>
    </xf>
    <xf numFmtId="164" fontId="0" fillId="0" borderId="12" xfId="0" applyNumberFormat="1" applyBorder="1"/>
    <xf numFmtId="3" fontId="0" fillId="0" borderId="12" xfId="0" applyNumberFormat="1" applyBorder="1"/>
    <xf numFmtId="0" fontId="0" fillId="0" borderId="12" xfId="0"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'Wft Adj'!$C$2</c:f>
              <c:strCache>
                <c:ptCount val="1"/>
                <c:pt idx="0">
                  <c:v>Sales Price</c:v>
                </c:pt>
              </c:strCache>
            </c:strRef>
          </c:tx>
          <c:spPr>
            <a:ln w="28575">
              <a:noFill/>
            </a:ln>
          </c:spPr>
          <c:trendline>
            <c:trendlineType val="linear"/>
            <c:dispRSqr val="0"/>
            <c:dispEq val="0"/>
          </c:trendline>
          <c:trendline>
            <c:trendlineType val="linear"/>
            <c:dispRSqr val="0"/>
            <c:dispEq val="0"/>
          </c:trendline>
          <c:trendline>
            <c:trendlineType val="linear"/>
            <c:dispRSqr val="1"/>
            <c:dispEq val="1"/>
            <c:trendlineLbl>
              <c:layout>
                <c:manualLayout>
                  <c:x val="8.6958487424764266E-2"/>
                  <c:y val="-0.16239610673665791"/>
                </c:manualLayout>
              </c:layout>
              <c:tx>
                <c:rich>
                  <a:bodyPr/>
                  <a:lstStyle/>
                  <a:p>
                    <a:pPr>
                      <a:defRPr/>
                    </a:pPr>
                    <a:r>
                      <a:rPr lang="en-US" baseline="0"/>
                      <a:t>y = 24,177x + 
R² = 0.9591</a:t>
                    </a:r>
                    <a:endParaRPr lang="en-US"/>
                  </a:p>
                </c:rich>
              </c:tx>
              <c:numFmt formatCode="General" sourceLinked="0"/>
            </c:trendlineLbl>
          </c:trendline>
          <c:xVal>
            <c:numRef>
              <c:f>'Wft Adj'!$B$3:$B$5</c:f>
              <c:numCache>
                <c:formatCode>General</c:formatCode>
                <c:ptCount val="3"/>
                <c:pt idx="0">
                  <c:v>164</c:v>
                </c:pt>
                <c:pt idx="1">
                  <c:v>465</c:v>
                </c:pt>
                <c:pt idx="2">
                  <c:v>627</c:v>
                </c:pt>
              </c:numCache>
            </c:numRef>
          </c:xVal>
          <c:yVal>
            <c:numRef>
              <c:f>'Wft Adj'!$C$3:$C$5</c:f>
              <c:numCache>
                <c:formatCode>"$"#,##0</c:formatCode>
                <c:ptCount val="3"/>
                <c:pt idx="0">
                  <c:v>9958323</c:v>
                </c:pt>
                <c:pt idx="1">
                  <c:v>19036500</c:v>
                </c:pt>
                <c:pt idx="2">
                  <c:v>20751500</c:v>
                </c:pt>
              </c:numCache>
            </c:numRef>
          </c:yVal>
          <c:smooth val="0"/>
        </c:ser>
        <c:dLbls>
          <c:showLegendKey val="0"/>
          <c:showVal val="0"/>
          <c:showCatName val="0"/>
          <c:showSerName val="0"/>
          <c:showPercent val="0"/>
          <c:showBubbleSize val="0"/>
        </c:dLbls>
        <c:axId val="86592896"/>
        <c:axId val="86684032"/>
      </c:scatterChart>
      <c:valAx>
        <c:axId val="86592896"/>
        <c:scaling>
          <c:orientation val="minMax"/>
        </c:scaling>
        <c:delete val="0"/>
        <c:axPos val="b"/>
        <c:numFmt formatCode="General" sourceLinked="1"/>
        <c:majorTickMark val="out"/>
        <c:minorTickMark val="none"/>
        <c:tickLblPos val="nextTo"/>
        <c:crossAx val="86684032"/>
        <c:crosses val="autoZero"/>
        <c:crossBetween val="midCat"/>
      </c:valAx>
      <c:valAx>
        <c:axId val="86684032"/>
        <c:scaling>
          <c:orientation val="minMax"/>
        </c:scaling>
        <c:delete val="0"/>
        <c:axPos val="l"/>
        <c:majorGridlines/>
        <c:numFmt formatCode="&quot;$&quot;#,##0" sourceLinked="1"/>
        <c:majorTickMark val="out"/>
        <c:minorTickMark val="none"/>
        <c:tickLblPos val="nextTo"/>
        <c:crossAx val="86592896"/>
        <c:crosses val="autoZero"/>
        <c:crossBetween val="midCat"/>
      </c:valAx>
    </c:plotArea>
    <c:legend>
      <c:legendPos val="b"/>
      <c:legendEntry>
        <c:idx val="2"/>
        <c:delete val="1"/>
      </c:legendEntry>
      <c:legendEntry>
        <c:idx val="3"/>
        <c:delete val="1"/>
      </c:legendEntry>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In Value</a:t>
            </a:r>
          </a:p>
        </c:rich>
      </c:tx>
      <c:layout>
        <c:manualLayout>
          <c:xMode val="edge"/>
          <c:yMode val="edge"/>
          <c:x val="0.12761111111111112"/>
          <c:y val="2.7777777777777776E-2"/>
        </c:manualLayout>
      </c:layout>
      <c:overlay val="0"/>
    </c:title>
    <c:autoTitleDeleted val="0"/>
    <c:plotArea>
      <c:layout/>
      <c:scatterChart>
        <c:scatterStyle val="lineMarker"/>
        <c:varyColors val="0"/>
        <c:ser>
          <c:idx val="0"/>
          <c:order val="0"/>
          <c:tx>
            <c:strRef>
              <c:f>'SF Adj1'!$C$1</c:f>
              <c:strCache>
                <c:ptCount val="1"/>
                <c:pt idx="0">
                  <c:v>Sales Price</c:v>
                </c:pt>
              </c:strCache>
            </c:strRef>
          </c:tx>
          <c:spPr>
            <a:ln w="28575">
              <a:noFill/>
            </a:ln>
          </c:spPr>
          <c:trendline>
            <c:trendlineType val="linear"/>
            <c:dispRSqr val="0"/>
            <c:dispEq val="0"/>
          </c:trendline>
          <c:xVal>
            <c:numRef>
              <c:f>'SF Adj1'!$B$2:$B$12</c:f>
              <c:numCache>
                <c:formatCode>#,##0</c:formatCode>
                <c:ptCount val="11"/>
                <c:pt idx="0">
                  <c:v>900</c:v>
                </c:pt>
                <c:pt idx="1">
                  <c:v>850</c:v>
                </c:pt>
                <c:pt idx="2">
                  <c:v>1000</c:v>
                </c:pt>
                <c:pt idx="3">
                  <c:v>2800</c:v>
                </c:pt>
                <c:pt idx="4">
                  <c:v>1200</c:v>
                </c:pt>
                <c:pt idx="5">
                  <c:v>1500</c:v>
                </c:pt>
                <c:pt idx="6">
                  <c:v>1800</c:v>
                </c:pt>
                <c:pt idx="7">
                  <c:v>2100</c:v>
                </c:pt>
                <c:pt idx="8">
                  <c:v>2200</c:v>
                </c:pt>
                <c:pt idx="9">
                  <c:v>2500</c:v>
                </c:pt>
                <c:pt idx="10">
                  <c:v>3000</c:v>
                </c:pt>
              </c:numCache>
            </c:numRef>
          </c:xVal>
          <c:yVal>
            <c:numRef>
              <c:f>'SF Adj1'!$C$2:$C$12</c:f>
              <c:numCache>
                <c:formatCode>"$"#,##0</c:formatCode>
                <c:ptCount val="11"/>
                <c:pt idx="0">
                  <c:v>160000</c:v>
                </c:pt>
                <c:pt idx="1">
                  <c:v>175000</c:v>
                </c:pt>
                <c:pt idx="2">
                  <c:v>220000</c:v>
                </c:pt>
                <c:pt idx="3">
                  <c:v>290000</c:v>
                </c:pt>
                <c:pt idx="4">
                  <c:v>350000</c:v>
                </c:pt>
                <c:pt idx="5">
                  <c:v>375000</c:v>
                </c:pt>
                <c:pt idx="6">
                  <c:v>400000</c:v>
                </c:pt>
                <c:pt idx="7">
                  <c:v>400000</c:v>
                </c:pt>
                <c:pt idx="8">
                  <c:v>430000</c:v>
                </c:pt>
                <c:pt idx="9">
                  <c:v>435000</c:v>
                </c:pt>
                <c:pt idx="10">
                  <c:v>500000</c:v>
                </c:pt>
              </c:numCache>
            </c:numRef>
          </c:yVal>
          <c:smooth val="0"/>
        </c:ser>
        <c:dLbls>
          <c:showLegendKey val="0"/>
          <c:showVal val="0"/>
          <c:showCatName val="0"/>
          <c:showSerName val="0"/>
          <c:showPercent val="0"/>
          <c:showBubbleSize val="0"/>
        </c:dLbls>
        <c:axId val="106321408"/>
        <c:axId val="106635264"/>
      </c:scatterChart>
      <c:valAx>
        <c:axId val="106321408"/>
        <c:scaling>
          <c:orientation val="minMax"/>
        </c:scaling>
        <c:delete val="0"/>
        <c:axPos val="b"/>
        <c:numFmt formatCode="#,##0" sourceLinked="1"/>
        <c:majorTickMark val="out"/>
        <c:minorTickMark val="none"/>
        <c:tickLblPos val="nextTo"/>
        <c:crossAx val="106635264"/>
        <c:crosses val="autoZero"/>
        <c:crossBetween val="midCat"/>
      </c:valAx>
      <c:valAx>
        <c:axId val="106635264"/>
        <c:scaling>
          <c:orientation val="minMax"/>
        </c:scaling>
        <c:delete val="0"/>
        <c:axPos val="l"/>
        <c:majorGridlines/>
        <c:numFmt formatCode="&quot;$&quot;#,##0" sourceLinked="1"/>
        <c:majorTickMark val="out"/>
        <c:minorTickMark val="none"/>
        <c:tickLblPos val="nextTo"/>
        <c:crossAx val="106321408"/>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'Adjusted SF'!$E$1</c:f>
              <c:strCache>
                <c:ptCount val="1"/>
                <c:pt idx="0">
                  <c:v>Adjusted Sales Price</c:v>
                </c:pt>
              </c:strCache>
            </c:strRef>
          </c:tx>
          <c:spPr>
            <a:ln w="28575">
              <a:noFill/>
            </a:ln>
          </c:spPr>
          <c:trendline>
            <c:trendlineType val="linear"/>
            <c:dispRSqr val="1"/>
            <c:dispEq val="1"/>
            <c:trendlineLbl>
              <c:layout>
                <c:manualLayout>
                  <c:x val="0.20487639755723225"/>
                  <c:y val="-0.2174752223136287"/>
                </c:manualLayout>
              </c:layout>
              <c:numFmt formatCode="General" sourceLinked="0"/>
            </c:trendlineLbl>
          </c:trendline>
          <c:xVal>
            <c:numRef>
              <c:f>'Adjusted SF'!$B$2:$B$10</c:f>
              <c:numCache>
                <c:formatCode>#,##0</c:formatCode>
                <c:ptCount val="9"/>
                <c:pt idx="0">
                  <c:v>1300</c:v>
                </c:pt>
                <c:pt idx="1">
                  <c:v>1450</c:v>
                </c:pt>
                <c:pt idx="2">
                  <c:v>1736</c:v>
                </c:pt>
                <c:pt idx="3">
                  <c:v>1450</c:v>
                </c:pt>
                <c:pt idx="4">
                  <c:v>2020</c:v>
                </c:pt>
                <c:pt idx="5">
                  <c:v>1610</c:v>
                </c:pt>
                <c:pt idx="6">
                  <c:v>1500</c:v>
                </c:pt>
                <c:pt idx="7">
                  <c:v>2100</c:v>
                </c:pt>
                <c:pt idx="8">
                  <c:v>2400</c:v>
                </c:pt>
              </c:numCache>
            </c:numRef>
          </c:xVal>
          <c:yVal>
            <c:numRef>
              <c:f>'Adjusted SF'!$E$2:$E$10</c:f>
              <c:numCache>
                <c:formatCode>"$"#,##0</c:formatCode>
                <c:ptCount val="9"/>
                <c:pt idx="0">
                  <c:v>267500</c:v>
                </c:pt>
                <c:pt idx="1">
                  <c:v>272500</c:v>
                </c:pt>
                <c:pt idx="2">
                  <c:v>276150</c:v>
                </c:pt>
                <c:pt idx="3">
                  <c:v>276500</c:v>
                </c:pt>
                <c:pt idx="4">
                  <c:v>288000</c:v>
                </c:pt>
                <c:pt idx="5">
                  <c:v>280000</c:v>
                </c:pt>
                <c:pt idx="6">
                  <c:v>275000</c:v>
                </c:pt>
                <c:pt idx="7">
                  <c:v>295000</c:v>
                </c:pt>
                <c:pt idx="8">
                  <c:v>305000</c:v>
                </c:pt>
              </c:numCache>
            </c:numRef>
          </c:yVal>
          <c:smooth val="0"/>
        </c:ser>
        <c:dLbls>
          <c:showLegendKey val="0"/>
          <c:showVal val="0"/>
          <c:showCatName val="0"/>
          <c:showSerName val="0"/>
          <c:showPercent val="0"/>
          <c:showBubbleSize val="0"/>
        </c:dLbls>
        <c:axId val="125384960"/>
        <c:axId val="125390848"/>
      </c:scatterChart>
      <c:valAx>
        <c:axId val="125384960"/>
        <c:scaling>
          <c:orientation val="minMax"/>
        </c:scaling>
        <c:delete val="0"/>
        <c:axPos val="b"/>
        <c:numFmt formatCode="#,##0" sourceLinked="1"/>
        <c:majorTickMark val="out"/>
        <c:minorTickMark val="none"/>
        <c:tickLblPos val="nextTo"/>
        <c:crossAx val="125390848"/>
        <c:crosses val="autoZero"/>
        <c:crossBetween val="midCat"/>
      </c:valAx>
      <c:valAx>
        <c:axId val="125390848"/>
        <c:scaling>
          <c:orientation val="minMax"/>
        </c:scaling>
        <c:delete val="0"/>
        <c:axPos val="l"/>
        <c:majorGridlines/>
        <c:numFmt formatCode="&quot;$&quot;#,##0" sourceLinked="1"/>
        <c:majorTickMark val="out"/>
        <c:minorTickMark val="none"/>
        <c:tickLblPos val="nextTo"/>
        <c:crossAx val="12538496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Non Adjusted Sales Price</a:t>
            </a:r>
          </a:p>
        </c:rich>
      </c:tx>
      <c:layout/>
      <c:overlay val="0"/>
    </c:title>
    <c:autoTitleDeleted val="0"/>
    <c:plotArea>
      <c:layout/>
      <c:scatterChart>
        <c:scatterStyle val="lineMarker"/>
        <c:varyColors val="0"/>
        <c:ser>
          <c:idx val="0"/>
          <c:order val="0"/>
          <c:tx>
            <c:strRef>
              <c:f>'Adjusted SF'!$C$1</c:f>
              <c:strCache>
                <c:ptCount val="1"/>
                <c:pt idx="0">
                  <c:v>Selling Price</c:v>
                </c:pt>
              </c:strCache>
            </c:strRef>
          </c:tx>
          <c:spPr>
            <a:ln w="28575">
              <a:noFill/>
            </a:ln>
          </c:spPr>
          <c:trendline>
            <c:trendlineType val="linear"/>
            <c:dispRSqr val="1"/>
            <c:dispEq val="1"/>
            <c:trendlineLbl>
              <c:layout>
                <c:manualLayout>
                  <c:x val="0.21757504445611778"/>
                  <c:y val="-0.2393582376695132"/>
                </c:manualLayout>
              </c:layout>
              <c:numFmt formatCode="General" sourceLinked="0"/>
            </c:trendlineLbl>
          </c:trendline>
          <c:xVal>
            <c:numRef>
              <c:f>'Adjusted SF'!$B$2:$B$10</c:f>
              <c:numCache>
                <c:formatCode>#,##0</c:formatCode>
                <c:ptCount val="9"/>
                <c:pt idx="0">
                  <c:v>1300</c:v>
                </c:pt>
                <c:pt idx="1">
                  <c:v>1450</c:v>
                </c:pt>
                <c:pt idx="2">
                  <c:v>1736</c:v>
                </c:pt>
                <c:pt idx="3">
                  <c:v>1450</c:v>
                </c:pt>
                <c:pt idx="4">
                  <c:v>2020</c:v>
                </c:pt>
                <c:pt idx="5">
                  <c:v>1610</c:v>
                </c:pt>
                <c:pt idx="6">
                  <c:v>1500</c:v>
                </c:pt>
                <c:pt idx="7">
                  <c:v>2100</c:v>
                </c:pt>
                <c:pt idx="8">
                  <c:v>2400</c:v>
                </c:pt>
              </c:numCache>
            </c:numRef>
          </c:xVal>
          <c:yVal>
            <c:numRef>
              <c:f>'Adjusted SF'!$C$2:$C$10</c:f>
              <c:numCache>
                <c:formatCode>"$"#,##0</c:formatCode>
                <c:ptCount val="9"/>
                <c:pt idx="0">
                  <c:v>270000</c:v>
                </c:pt>
                <c:pt idx="1">
                  <c:v>272500</c:v>
                </c:pt>
                <c:pt idx="2">
                  <c:v>276150</c:v>
                </c:pt>
                <c:pt idx="3">
                  <c:v>285000</c:v>
                </c:pt>
                <c:pt idx="4">
                  <c:v>288000</c:v>
                </c:pt>
                <c:pt idx="5">
                  <c:v>290000</c:v>
                </c:pt>
                <c:pt idx="6">
                  <c:v>290000</c:v>
                </c:pt>
                <c:pt idx="7">
                  <c:v>305000</c:v>
                </c:pt>
                <c:pt idx="8">
                  <c:v>315000</c:v>
                </c:pt>
              </c:numCache>
            </c:numRef>
          </c:yVal>
          <c:smooth val="0"/>
        </c:ser>
        <c:dLbls>
          <c:showLegendKey val="0"/>
          <c:showVal val="0"/>
          <c:showCatName val="0"/>
          <c:showSerName val="0"/>
          <c:showPercent val="0"/>
          <c:showBubbleSize val="0"/>
        </c:dLbls>
        <c:axId val="83231872"/>
        <c:axId val="63298944"/>
      </c:scatterChart>
      <c:valAx>
        <c:axId val="83231872"/>
        <c:scaling>
          <c:orientation val="minMax"/>
        </c:scaling>
        <c:delete val="0"/>
        <c:axPos val="b"/>
        <c:numFmt formatCode="#,##0" sourceLinked="1"/>
        <c:majorTickMark val="out"/>
        <c:minorTickMark val="none"/>
        <c:tickLblPos val="nextTo"/>
        <c:crossAx val="63298944"/>
        <c:crosses val="autoZero"/>
        <c:crossBetween val="midCat"/>
      </c:valAx>
      <c:valAx>
        <c:axId val="63298944"/>
        <c:scaling>
          <c:orientation val="minMax"/>
        </c:scaling>
        <c:delete val="0"/>
        <c:axPos val="l"/>
        <c:majorGridlines/>
        <c:numFmt formatCode="&quot;$&quot;#,##0" sourceLinked="1"/>
        <c:majorTickMark val="out"/>
        <c:minorTickMark val="none"/>
        <c:tickLblPos val="nextTo"/>
        <c:crossAx val="83231872"/>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Covered Parking / Sale Price</a:t>
            </a:r>
          </a:p>
        </c:rich>
      </c:tx>
      <c:layout>
        <c:manualLayout>
          <c:xMode val="edge"/>
          <c:yMode val="edge"/>
          <c:x val="0.14190266841644794"/>
          <c:y val="3.7037037037037035E-2"/>
        </c:manualLayout>
      </c:layout>
      <c:overlay val="0"/>
    </c:title>
    <c:autoTitleDeleted val="0"/>
    <c:plotArea>
      <c:layout>
        <c:manualLayout>
          <c:layoutTarget val="inner"/>
          <c:xMode val="edge"/>
          <c:yMode val="edge"/>
          <c:x val="0.20823862642169733"/>
          <c:y val="0.1901738845144357"/>
          <c:w val="0.75416426071741027"/>
          <c:h val="0.59104512977544477"/>
        </c:manualLayout>
      </c:layout>
      <c:scatterChart>
        <c:scatterStyle val="lineMarker"/>
        <c:varyColors val="0"/>
        <c:ser>
          <c:idx val="0"/>
          <c:order val="0"/>
          <c:spPr>
            <a:ln w="28575">
              <a:noFill/>
            </a:ln>
          </c:spPr>
          <c:trendline>
            <c:trendlineType val="linear"/>
            <c:dispRSqr val="1"/>
            <c:dispEq val="1"/>
            <c:trendlineLbl>
              <c:layout>
                <c:manualLayout>
                  <c:x val="0.20509667541557305"/>
                  <c:y val="-0.22374416739574221"/>
                </c:manualLayout>
              </c:layout>
              <c:numFmt formatCode="General" sourceLinked="0"/>
              <c:txPr>
                <a:bodyPr/>
                <a:lstStyle/>
                <a:p>
                  <a:pPr>
                    <a:defRPr sz="1050" b="1"/>
                  </a:pPr>
                  <a:endParaRPr lang="en-US"/>
                </a:p>
              </c:txPr>
            </c:trendlineLbl>
          </c:trendline>
          <c:xVal>
            <c:numRef>
              <c:f>[1]Garage!$N$2:$N$50</c:f>
              <c:numCache>
                <c:formatCode>General</c:formatCode>
                <c:ptCount val="49"/>
                <c:pt idx="0">
                  <c:v>0</c:v>
                </c:pt>
                <c:pt idx="1">
                  <c:v>1</c:v>
                </c:pt>
                <c:pt idx="2">
                  <c:v>3</c:v>
                </c:pt>
                <c:pt idx="3">
                  <c:v>1</c:v>
                </c:pt>
                <c:pt idx="4">
                  <c:v>2</c:v>
                </c:pt>
                <c:pt idx="5">
                  <c:v>2</c:v>
                </c:pt>
                <c:pt idx="6">
                  <c:v>1</c:v>
                </c:pt>
                <c:pt idx="7">
                  <c:v>0</c:v>
                </c:pt>
                <c:pt idx="8">
                  <c:v>1</c:v>
                </c:pt>
                <c:pt idx="9">
                  <c:v>0</c:v>
                </c:pt>
                <c:pt idx="10">
                  <c:v>0</c:v>
                </c:pt>
                <c:pt idx="11">
                  <c:v>1</c:v>
                </c:pt>
                <c:pt idx="12">
                  <c:v>1</c:v>
                </c:pt>
                <c:pt idx="13">
                  <c:v>1</c:v>
                </c:pt>
                <c:pt idx="14">
                  <c:v>2</c:v>
                </c:pt>
                <c:pt idx="15">
                  <c:v>1</c:v>
                </c:pt>
                <c:pt idx="16">
                  <c:v>2</c:v>
                </c:pt>
                <c:pt idx="17">
                  <c:v>1</c:v>
                </c:pt>
                <c:pt idx="18">
                  <c:v>0</c:v>
                </c:pt>
                <c:pt idx="19">
                  <c:v>0</c:v>
                </c:pt>
                <c:pt idx="20">
                  <c:v>1</c:v>
                </c:pt>
                <c:pt idx="21">
                  <c:v>0</c:v>
                </c:pt>
                <c:pt idx="22">
                  <c:v>1</c:v>
                </c:pt>
                <c:pt idx="23">
                  <c:v>1</c:v>
                </c:pt>
                <c:pt idx="24">
                  <c:v>1</c:v>
                </c:pt>
                <c:pt idx="25">
                  <c:v>0</c:v>
                </c:pt>
                <c:pt idx="26">
                  <c:v>2</c:v>
                </c:pt>
                <c:pt idx="27">
                  <c:v>4</c:v>
                </c:pt>
                <c:pt idx="28">
                  <c:v>2</c:v>
                </c:pt>
                <c:pt idx="29">
                  <c:v>0</c:v>
                </c:pt>
                <c:pt idx="30">
                  <c:v>2</c:v>
                </c:pt>
                <c:pt idx="31">
                  <c:v>2</c:v>
                </c:pt>
                <c:pt idx="32">
                  <c:v>1</c:v>
                </c:pt>
                <c:pt idx="33">
                  <c:v>0</c:v>
                </c:pt>
                <c:pt idx="34">
                  <c:v>0</c:v>
                </c:pt>
                <c:pt idx="35">
                  <c:v>2</c:v>
                </c:pt>
                <c:pt idx="36">
                  <c:v>0</c:v>
                </c:pt>
                <c:pt idx="37">
                  <c:v>2</c:v>
                </c:pt>
                <c:pt idx="38">
                  <c:v>1</c:v>
                </c:pt>
                <c:pt idx="39">
                  <c:v>0</c:v>
                </c:pt>
                <c:pt idx="40">
                  <c:v>0</c:v>
                </c:pt>
                <c:pt idx="41">
                  <c:v>1</c:v>
                </c:pt>
                <c:pt idx="42">
                  <c:v>2</c:v>
                </c:pt>
                <c:pt idx="43">
                  <c:v>1</c:v>
                </c:pt>
                <c:pt idx="44">
                  <c:v>1</c:v>
                </c:pt>
                <c:pt idx="45">
                  <c:v>1</c:v>
                </c:pt>
                <c:pt idx="46">
                  <c:v>0</c:v>
                </c:pt>
                <c:pt idx="47">
                  <c:v>1</c:v>
                </c:pt>
                <c:pt idx="48">
                  <c:v>2</c:v>
                </c:pt>
              </c:numCache>
            </c:numRef>
          </c:xVal>
          <c:yVal>
            <c:numRef>
              <c:f>[1]Garage!$O$2:$O$50</c:f>
              <c:numCache>
                <c:formatCode>General</c:formatCode>
                <c:ptCount val="49"/>
                <c:pt idx="0">
                  <c:v>187000</c:v>
                </c:pt>
                <c:pt idx="1">
                  <c:v>199000</c:v>
                </c:pt>
                <c:pt idx="2">
                  <c:v>205000</c:v>
                </c:pt>
                <c:pt idx="3">
                  <c:v>150000</c:v>
                </c:pt>
                <c:pt idx="4">
                  <c:v>210000</c:v>
                </c:pt>
                <c:pt idx="5">
                  <c:v>225000</c:v>
                </c:pt>
                <c:pt idx="6">
                  <c:v>176000</c:v>
                </c:pt>
                <c:pt idx="7">
                  <c:v>221800</c:v>
                </c:pt>
                <c:pt idx="8">
                  <c:v>159900</c:v>
                </c:pt>
                <c:pt idx="9">
                  <c:v>188000</c:v>
                </c:pt>
                <c:pt idx="10">
                  <c:v>192250</c:v>
                </c:pt>
                <c:pt idx="11">
                  <c:v>180000</c:v>
                </c:pt>
                <c:pt idx="12">
                  <c:v>220000</c:v>
                </c:pt>
                <c:pt idx="13">
                  <c:v>230000</c:v>
                </c:pt>
                <c:pt idx="14">
                  <c:v>232000</c:v>
                </c:pt>
                <c:pt idx="15">
                  <c:v>187900</c:v>
                </c:pt>
                <c:pt idx="16">
                  <c:v>107299</c:v>
                </c:pt>
                <c:pt idx="17">
                  <c:v>155000</c:v>
                </c:pt>
                <c:pt idx="18">
                  <c:v>190000</c:v>
                </c:pt>
                <c:pt idx="19">
                  <c:v>205000</c:v>
                </c:pt>
                <c:pt idx="20">
                  <c:v>174500</c:v>
                </c:pt>
                <c:pt idx="21">
                  <c:v>230000</c:v>
                </c:pt>
                <c:pt idx="22">
                  <c:v>130000</c:v>
                </c:pt>
                <c:pt idx="23">
                  <c:v>175750</c:v>
                </c:pt>
                <c:pt idx="24">
                  <c:v>192000</c:v>
                </c:pt>
                <c:pt idx="25">
                  <c:v>213000</c:v>
                </c:pt>
                <c:pt idx="26">
                  <c:v>234950</c:v>
                </c:pt>
                <c:pt idx="27">
                  <c:v>219950</c:v>
                </c:pt>
                <c:pt idx="28">
                  <c:v>156000</c:v>
                </c:pt>
                <c:pt idx="29">
                  <c:v>189000</c:v>
                </c:pt>
                <c:pt idx="30">
                  <c:v>174500</c:v>
                </c:pt>
                <c:pt idx="31">
                  <c:v>210000</c:v>
                </c:pt>
                <c:pt idx="32">
                  <c:v>239000</c:v>
                </c:pt>
                <c:pt idx="33">
                  <c:v>193000</c:v>
                </c:pt>
                <c:pt idx="34">
                  <c:v>125000</c:v>
                </c:pt>
                <c:pt idx="35">
                  <c:v>275000</c:v>
                </c:pt>
                <c:pt idx="36">
                  <c:v>151500</c:v>
                </c:pt>
                <c:pt idx="37">
                  <c:v>205000</c:v>
                </c:pt>
                <c:pt idx="38">
                  <c:v>215000</c:v>
                </c:pt>
                <c:pt idx="39">
                  <c:v>175000</c:v>
                </c:pt>
                <c:pt idx="40">
                  <c:v>171000</c:v>
                </c:pt>
                <c:pt idx="41">
                  <c:v>245000</c:v>
                </c:pt>
                <c:pt idx="42">
                  <c:v>224900</c:v>
                </c:pt>
                <c:pt idx="43">
                  <c:v>220000</c:v>
                </c:pt>
                <c:pt idx="44">
                  <c:v>232950</c:v>
                </c:pt>
                <c:pt idx="45">
                  <c:v>250000</c:v>
                </c:pt>
                <c:pt idx="46">
                  <c:v>219950</c:v>
                </c:pt>
                <c:pt idx="47">
                  <c:v>260000</c:v>
                </c:pt>
                <c:pt idx="48">
                  <c:v>239950</c:v>
                </c:pt>
              </c:numCache>
            </c:numRef>
          </c:yVal>
          <c:smooth val="0"/>
        </c:ser>
        <c:dLbls>
          <c:showLegendKey val="0"/>
          <c:showVal val="0"/>
          <c:showCatName val="0"/>
          <c:showSerName val="0"/>
          <c:showPercent val="0"/>
          <c:showBubbleSize val="0"/>
        </c:dLbls>
        <c:axId val="105941248"/>
        <c:axId val="105955712"/>
      </c:scatterChart>
      <c:valAx>
        <c:axId val="105941248"/>
        <c:scaling>
          <c:orientation val="minMax"/>
        </c:scaling>
        <c:delete val="0"/>
        <c:axPos val="b"/>
        <c:title>
          <c:tx>
            <c:rich>
              <a:bodyPr/>
              <a:lstStyle/>
              <a:p>
                <a:pPr>
                  <a:defRPr/>
                </a:pPr>
                <a:r>
                  <a:rPr lang="en-US"/>
                  <a:t>Number of Covered Parking</a:t>
                </a:r>
              </a:p>
            </c:rich>
          </c:tx>
          <c:layout/>
          <c:overlay val="0"/>
        </c:title>
        <c:numFmt formatCode="General" sourceLinked="1"/>
        <c:majorTickMark val="none"/>
        <c:minorTickMark val="none"/>
        <c:tickLblPos val="nextTo"/>
        <c:crossAx val="105955712"/>
        <c:crosses val="autoZero"/>
        <c:crossBetween val="midCat"/>
      </c:valAx>
      <c:valAx>
        <c:axId val="105955712"/>
        <c:scaling>
          <c:orientation val="minMax"/>
        </c:scaling>
        <c:delete val="0"/>
        <c:axPos val="l"/>
        <c:majorGridlines/>
        <c:title>
          <c:tx>
            <c:rich>
              <a:bodyPr/>
              <a:lstStyle/>
              <a:p>
                <a:pPr>
                  <a:defRPr/>
                </a:pPr>
                <a:r>
                  <a:rPr lang="en-US"/>
                  <a:t>Sale Price</a:t>
                </a:r>
              </a:p>
            </c:rich>
          </c:tx>
          <c:layout/>
          <c:overlay val="0"/>
        </c:title>
        <c:numFmt formatCode="General" sourceLinked="1"/>
        <c:majorTickMark val="none"/>
        <c:minorTickMark val="none"/>
        <c:tickLblPos val="nextTo"/>
        <c:crossAx val="105941248"/>
        <c:crosses val="autoZero"/>
        <c:crossBetween val="midCat"/>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Covered Parking / Sale Price Adjusted to equate</a:t>
            </a:r>
            <a:r>
              <a:rPr lang="en-US" baseline="0"/>
              <a:t> </a:t>
            </a:r>
            <a:r>
              <a:rPr lang="en-US"/>
              <a:t>SF</a:t>
            </a:r>
          </a:p>
        </c:rich>
      </c:tx>
      <c:layout/>
      <c:overlay val="0"/>
    </c:title>
    <c:autoTitleDeleted val="0"/>
    <c:plotArea>
      <c:layout/>
      <c:scatterChart>
        <c:scatterStyle val="lineMarker"/>
        <c:varyColors val="0"/>
        <c:ser>
          <c:idx val="0"/>
          <c:order val="0"/>
          <c:spPr>
            <a:ln w="28575">
              <a:noFill/>
            </a:ln>
          </c:spPr>
          <c:trendline>
            <c:trendlineType val="linear"/>
            <c:dispRSqr val="1"/>
            <c:dispEq val="1"/>
            <c:trendlineLbl>
              <c:layout>
                <c:manualLayout>
                  <c:x val="0.18051334208223971"/>
                  <c:y val="-0.19556102362204725"/>
                </c:manualLayout>
              </c:layout>
              <c:numFmt formatCode="General" sourceLinked="0"/>
              <c:txPr>
                <a:bodyPr/>
                <a:lstStyle/>
                <a:p>
                  <a:pPr>
                    <a:defRPr sz="1050" b="1"/>
                  </a:pPr>
                  <a:endParaRPr lang="en-US"/>
                </a:p>
              </c:txPr>
            </c:trendlineLbl>
          </c:trendline>
          <c:xVal>
            <c:numRef>
              <c:f>[1]Garage!$N$2:$N$50</c:f>
              <c:numCache>
                <c:formatCode>General</c:formatCode>
                <c:ptCount val="49"/>
                <c:pt idx="0">
                  <c:v>0</c:v>
                </c:pt>
                <c:pt idx="1">
                  <c:v>1</c:v>
                </c:pt>
                <c:pt idx="2">
                  <c:v>3</c:v>
                </c:pt>
                <c:pt idx="3">
                  <c:v>1</c:v>
                </c:pt>
                <c:pt idx="4">
                  <c:v>2</c:v>
                </c:pt>
                <c:pt idx="5">
                  <c:v>2</c:v>
                </c:pt>
                <c:pt idx="6">
                  <c:v>1</c:v>
                </c:pt>
                <c:pt idx="7">
                  <c:v>0</c:v>
                </c:pt>
                <c:pt idx="8">
                  <c:v>1</c:v>
                </c:pt>
                <c:pt idx="9">
                  <c:v>0</c:v>
                </c:pt>
                <c:pt idx="10">
                  <c:v>0</c:v>
                </c:pt>
                <c:pt idx="11">
                  <c:v>1</c:v>
                </c:pt>
                <c:pt idx="12">
                  <c:v>1</c:v>
                </c:pt>
                <c:pt idx="13">
                  <c:v>1</c:v>
                </c:pt>
                <c:pt idx="14">
                  <c:v>2</c:v>
                </c:pt>
                <c:pt idx="15">
                  <c:v>1</c:v>
                </c:pt>
                <c:pt idx="16">
                  <c:v>2</c:v>
                </c:pt>
                <c:pt idx="17">
                  <c:v>1</c:v>
                </c:pt>
                <c:pt idx="18">
                  <c:v>0</c:v>
                </c:pt>
                <c:pt idx="19">
                  <c:v>0</c:v>
                </c:pt>
                <c:pt idx="20">
                  <c:v>1</c:v>
                </c:pt>
                <c:pt idx="21">
                  <c:v>0</c:v>
                </c:pt>
                <c:pt idx="22">
                  <c:v>1</c:v>
                </c:pt>
                <c:pt idx="23">
                  <c:v>1</c:v>
                </c:pt>
                <c:pt idx="24">
                  <c:v>1</c:v>
                </c:pt>
                <c:pt idx="25">
                  <c:v>0</c:v>
                </c:pt>
                <c:pt idx="26">
                  <c:v>2</c:v>
                </c:pt>
                <c:pt idx="27">
                  <c:v>4</c:v>
                </c:pt>
                <c:pt idx="28">
                  <c:v>2</c:v>
                </c:pt>
                <c:pt idx="29">
                  <c:v>0</c:v>
                </c:pt>
                <c:pt idx="30">
                  <c:v>2</c:v>
                </c:pt>
                <c:pt idx="31">
                  <c:v>2</c:v>
                </c:pt>
                <c:pt idx="32">
                  <c:v>1</c:v>
                </c:pt>
                <c:pt idx="33">
                  <c:v>0</c:v>
                </c:pt>
                <c:pt idx="34">
                  <c:v>0</c:v>
                </c:pt>
                <c:pt idx="35">
                  <c:v>2</c:v>
                </c:pt>
                <c:pt idx="36">
                  <c:v>0</c:v>
                </c:pt>
                <c:pt idx="37">
                  <c:v>2</c:v>
                </c:pt>
                <c:pt idx="38">
                  <c:v>1</c:v>
                </c:pt>
                <c:pt idx="39">
                  <c:v>0</c:v>
                </c:pt>
                <c:pt idx="40">
                  <c:v>0</c:v>
                </c:pt>
                <c:pt idx="41">
                  <c:v>1</c:v>
                </c:pt>
                <c:pt idx="42">
                  <c:v>2</c:v>
                </c:pt>
                <c:pt idx="43">
                  <c:v>1</c:v>
                </c:pt>
                <c:pt idx="44">
                  <c:v>1</c:v>
                </c:pt>
                <c:pt idx="45">
                  <c:v>1</c:v>
                </c:pt>
                <c:pt idx="46">
                  <c:v>0</c:v>
                </c:pt>
                <c:pt idx="47">
                  <c:v>1</c:v>
                </c:pt>
                <c:pt idx="48">
                  <c:v>2</c:v>
                </c:pt>
              </c:numCache>
            </c:numRef>
          </c:xVal>
          <c:yVal>
            <c:numRef>
              <c:f>[1]Garage!$P$2:$P$50</c:f>
              <c:numCache>
                <c:formatCode>General</c:formatCode>
                <c:ptCount val="49"/>
                <c:pt idx="0">
                  <c:v>213496</c:v>
                </c:pt>
                <c:pt idx="1">
                  <c:v>225128</c:v>
                </c:pt>
                <c:pt idx="2">
                  <c:v>229840</c:v>
                </c:pt>
                <c:pt idx="3">
                  <c:v>173736</c:v>
                </c:pt>
                <c:pt idx="4">
                  <c:v>233184</c:v>
                </c:pt>
                <c:pt idx="5">
                  <c:v>247816</c:v>
                </c:pt>
                <c:pt idx="6">
                  <c:v>198724</c:v>
                </c:pt>
                <c:pt idx="7">
                  <c:v>243880</c:v>
                </c:pt>
                <c:pt idx="8">
                  <c:v>181060</c:v>
                </c:pt>
                <c:pt idx="9">
                  <c:v>208424</c:v>
                </c:pt>
                <c:pt idx="10">
                  <c:v>212122</c:v>
                </c:pt>
                <c:pt idx="11">
                  <c:v>199780</c:v>
                </c:pt>
                <c:pt idx="12">
                  <c:v>239504</c:v>
                </c:pt>
                <c:pt idx="13">
                  <c:v>249320</c:v>
                </c:pt>
                <c:pt idx="14">
                  <c:v>250768</c:v>
                </c:pt>
                <c:pt idx="15">
                  <c:v>205932</c:v>
                </c:pt>
                <c:pt idx="16">
                  <c:v>123859</c:v>
                </c:pt>
                <c:pt idx="17">
                  <c:v>171192</c:v>
                </c:pt>
                <c:pt idx="18">
                  <c:v>204904</c:v>
                </c:pt>
                <c:pt idx="19">
                  <c:v>219812</c:v>
                </c:pt>
                <c:pt idx="20">
                  <c:v>188852</c:v>
                </c:pt>
                <c:pt idx="21">
                  <c:v>243800</c:v>
                </c:pt>
                <c:pt idx="22">
                  <c:v>142328</c:v>
                </c:pt>
                <c:pt idx="23">
                  <c:v>187710</c:v>
                </c:pt>
                <c:pt idx="24">
                  <c:v>203592</c:v>
                </c:pt>
                <c:pt idx="25">
                  <c:v>224224</c:v>
                </c:pt>
                <c:pt idx="26">
                  <c:v>245622</c:v>
                </c:pt>
                <c:pt idx="27">
                  <c:v>230070</c:v>
                </c:pt>
                <c:pt idx="28">
                  <c:v>165108</c:v>
                </c:pt>
                <c:pt idx="29">
                  <c:v>194980</c:v>
                </c:pt>
                <c:pt idx="30">
                  <c:v>180112</c:v>
                </c:pt>
                <c:pt idx="31">
                  <c:v>214968</c:v>
                </c:pt>
                <c:pt idx="32">
                  <c:v>243048</c:v>
                </c:pt>
                <c:pt idx="33">
                  <c:v>196588</c:v>
                </c:pt>
                <c:pt idx="34">
                  <c:v>127208</c:v>
                </c:pt>
                <c:pt idx="35">
                  <c:v>276472</c:v>
                </c:pt>
                <c:pt idx="36">
                  <c:v>152604</c:v>
                </c:pt>
                <c:pt idx="37">
                  <c:v>204816</c:v>
                </c:pt>
                <c:pt idx="38">
                  <c:v>213896</c:v>
                </c:pt>
                <c:pt idx="39">
                  <c:v>173436</c:v>
                </c:pt>
                <c:pt idx="40">
                  <c:v>168792</c:v>
                </c:pt>
                <c:pt idx="41">
                  <c:v>241412</c:v>
                </c:pt>
                <c:pt idx="42">
                  <c:v>220852</c:v>
                </c:pt>
                <c:pt idx="43">
                  <c:v>215032</c:v>
                </c:pt>
                <c:pt idx="44">
                  <c:v>226694</c:v>
                </c:pt>
                <c:pt idx="45">
                  <c:v>236016</c:v>
                </c:pt>
                <c:pt idx="46">
                  <c:v>203390</c:v>
                </c:pt>
                <c:pt idx="47">
                  <c:v>236816</c:v>
                </c:pt>
                <c:pt idx="48">
                  <c:v>213454</c:v>
                </c:pt>
              </c:numCache>
            </c:numRef>
          </c:yVal>
          <c:smooth val="0"/>
        </c:ser>
        <c:dLbls>
          <c:showLegendKey val="0"/>
          <c:showVal val="0"/>
          <c:showCatName val="0"/>
          <c:showSerName val="0"/>
          <c:showPercent val="0"/>
          <c:showBubbleSize val="0"/>
        </c:dLbls>
        <c:axId val="106677376"/>
        <c:axId val="106679296"/>
      </c:scatterChart>
      <c:valAx>
        <c:axId val="106677376"/>
        <c:scaling>
          <c:orientation val="minMax"/>
        </c:scaling>
        <c:delete val="0"/>
        <c:axPos val="b"/>
        <c:title>
          <c:tx>
            <c:rich>
              <a:bodyPr/>
              <a:lstStyle/>
              <a:p>
                <a:pPr>
                  <a:defRPr/>
                </a:pPr>
                <a:r>
                  <a:rPr lang="en-US"/>
                  <a:t>Number of Covered Parking</a:t>
                </a:r>
              </a:p>
            </c:rich>
          </c:tx>
          <c:layout/>
          <c:overlay val="0"/>
        </c:title>
        <c:numFmt formatCode="General" sourceLinked="1"/>
        <c:majorTickMark val="none"/>
        <c:minorTickMark val="none"/>
        <c:tickLblPos val="nextTo"/>
        <c:crossAx val="106679296"/>
        <c:crosses val="autoZero"/>
        <c:crossBetween val="midCat"/>
      </c:valAx>
      <c:valAx>
        <c:axId val="106679296"/>
        <c:scaling>
          <c:orientation val="minMax"/>
        </c:scaling>
        <c:delete val="0"/>
        <c:axPos val="l"/>
        <c:majorGridlines/>
        <c:title>
          <c:tx>
            <c:rich>
              <a:bodyPr/>
              <a:lstStyle/>
              <a:p>
                <a:pPr>
                  <a:defRPr/>
                </a:pPr>
                <a:r>
                  <a:rPr lang="en-US"/>
                  <a:t>Sale Price</a:t>
                </a:r>
              </a:p>
            </c:rich>
          </c:tx>
          <c:layout/>
          <c:overlay val="0"/>
        </c:title>
        <c:numFmt formatCode="General" sourceLinked="1"/>
        <c:majorTickMark val="none"/>
        <c:minorTickMark val="none"/>
        <c:tickLblPos val="nextTo"/>
        <c:crossAx val="106677376"/>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'West seattle condo sales'!$C$1</c:f>
              <c:strCache>
                <c:ptCount val="1"/>
                <c:pt idx="0">
                  <c:v>Selling Price</c:v>
                </c:pt>
              </c:strCache>
            </c:strRef>
          </c:tx>
          <c:spPr>
            <a:ln w="28575">
              <a:noFill/>
            </a:ln>
          </c:spPr>
          <c:trendline>
            <c:trendlineType val="linear"/>
            <c:dispRSqr val="1"/>
            <c:dispEq val="1"/>
            <c:trendlineLbl>
              <c:layout>
                <c:manualLayout>
                  <c:x val="1.7612363762100642E-2"/>
                  <c:y val="-0.46128917708815809"/>
                </c:manualLayout>
              </c:layout>
              <c:numFmt formatCode="General" sourceLinked="0"/>
              <c:txPr>
                <a:bodyPr/>
                <a:lstStyle/>
                <a:p>
                  <a:pPr>
                    <a:defRPr sz="1100" b="1"/>
                  </a:pPr>
                  <a:endParaRPr lang="en-US"/>
                </a:p>
              </c:txPr>
            </c:trendlineLbl>
          </c:trendline>
          <c:xVal>
            <c:numRef>
              <c:f>'West seattle condo sales'!$B$2:$B$26</c:f>
              <c:numCache>
                <c:formatCode>General</c:formatCode>
                <c:ptCount val="25"/>
                <c:pt idx="0">
                  <c:v>2740</c:v>
                </c:pt>
                <c:pt idx="1">
                  <c:v>2386</c:v>
                </c:pt>
                <c:pt idx="2">
                  <c:v>2400</c:v>
                </c:pt>
                <c:pt idx="3">
                  <c:v>4475</c:v>
                </c:pt>
                <c:pt idx="4">
                  <c:v>1698</c:v>
                </c:pt>
                <c:pt idx="5">
                  <c:v>2980</c:v>
                </c:pt>
                <c:pt idx="6">
                  <c:v>1695</c:v>
                </c:pt>
                <c:pt idx="7">
                  <c:v>1848</c:v>
                </c:pt>
                <c:pt idx="8">
                  <c:v>1521</c:v>
                </c:pt>
                <c:pt idx="9">
                  <c:v>3572</c:v>
                </c:pt>
                <c:pt idx="10">
                  <c:v>1493</c:v>
                </c:pt>
                <c:pt idx="11">
                  <c:v>1647</c:v>
                </c:pt>
                <c:pt idx="12">
                  <c:v>1147</c:v>
                </c:pt>
                <c:pt idx="13">
                  <c:v>2304</c:v>
                </c:pt>
                <c:pt idx="14">
                  <c:v>1780</c:v>
                </c:pt>
                <c:pt idx="15">
                  <c:v>1479</c:v>
                </c:pt>
                <c:pt idx="16">
                  <c:v>1406</c:v>
                </c:pt>
                <c:pt idx="17">
                  <c:v>1422</c:v>
                </c:pt>
                <c:pt idx="18">
                  <c:v>1569</c:v>
                </c:pt>
                <c:pt idx="19">
                  <c:v>1366</c:v>
                </c:pt>
                <c:pt idx="20">
                  <c:v>1328</c:v>
                </c:pt>
                <c:pt idx="21">
                  <c:v>1258</c:v>
                </c:pt>
                <c:pt idx="22">
                  <c:v>1213</c:v>
                </c:pt>
                <c:pt idx="23">
                  <c:v>1396</c:v>
                </c:pt>
                <c:pt idx="24">
                  <c:v>1380</c:v>
                </c:pt>
              </c:numCache>
            </c:numRef>
          </c:xVal>
          <c:yVal>
            <c:numRef>
              <c:f>'West seattle condo sales'!$C$2:$C$26</c:f>
              <c:numCache>
                <c:formatCode>"$"#,##0</c:formatCode>
                <c:ptCount val="25"/>
                <c:pt idx="0">
                  <c:v>1925000</c:v>
                </c:pt>
                <c:pt idx="1">
                  <c:v>1130000</c:v>
                </c:pt>
                <c:pt idx="2">
                  <c:v>1000000</c:v>
                </c:pt>
                <c:pt idx="3">
                  <c:v>975000</c:v>
                </c:pt>
                <c:pt idx="4">
                  <c:v>890000</c:v>
                </c:pt>
                <c:pt idx="5">
                  <c:v>818500</c:v>
                </c:pt>
                <c:pt idx="6">
                  <c:v>800000</c:v>
                </c:pt>
                <c:pt idx="7">
                  <c:v>785000</c:v>
                </c:pt>
                <c:pt idx="8">
                  <c:v>755100</c:v>
                </c:pt>
                <c:pt idx="9">
                  <c:v>749000</c:v>
                </c:pt>
                <c:pt idx="10">
                  <c:v>739000</c:v>
                </c:pt>
                <c:pt idx="11">
                  <c:v>725000</c:v>
                </c:pt>
                <c:pt idx="12">
                  <c:v>695000</c:v>
                </c:pt>
                <c:pt idx="13">
                  <c:v>654950</c:v>
                </c:pt>
                <c:pt idx="14">
                  <c:v>637000</c:v>
                </c:pt>
                <c:pt idx="15">
                  <c:v>630000</c:v>
                </c:pt>
                <c:pt idx="16">
                  <c:v>629000</c:v>
                </c:pt>
                <c:pt idx="17">
                  <c:v>627500</c:v>
                </c:pt>
                <c:pt idx="18">
                  <c:v>623000</c:v>
                </c:pt>
                <c:pt idx="19">
                  <c:v>606850</c:v>
                </c:pt>
                <c:pt idx="20">
                  <c:v>604000</c:v>
                </c:pt>
                <c:pt idx="21">
                  <c:v>599000</c:v>
                </c:pt>
                <c:pt idx="22">
                  <c:v>590000</c:v>
                </c:pt>
                <c:pt idx="23">
                  <c:v>580000</c:v>
                </c:pt>
                <c:pt idx="24">
                  <c:v>575000</c:v>
                </c:pt>
              </c:numCache>
            </c:numRef>
          </c:yVal>
          <c:smooth val="0"/>
        </c:ser>
        <c:dLbls>
          <c:showLegendKey val="0"/>
          <c:showVal val="0"/>
          <c:showCatName val="0"/>
          <c:showSerName val="0"/>
          <c:showPercent val="0"/>
          <c:showBubbleSize val="0"/>
        </c:dLbls>
        <c:axId val="106955520"/>
        <c:axId val="106957056"/>
      </c:scatterChart>
      <c:valAx>
        <c:axId val="106955520"/>
        <c:scaling>
          <c:orientation val="minMax"/>
        </c:scaling>
        <c:delete val="0"/>
        <c:axPos val="b"/>
        <c:numFmt formatCode="General" sourceLinked="1"/>
        <c:majorTickMark val="out"/>
        <c:minorTickMark val="none"/>
        <c:tickLblPos val="nextTo"/>
        <c:crossAx val="106957056"/>
        <c:crosses val="autoZero"/>
        <c:crossBetween val="midCat"/>
      </c:valAx>
      <c:valAx>
        <c:axId val="106957056"/>
        <c:scaling>
          <c:orientation val="minMax"/>
        </c:scaling>
        <c:delete val="0"/>
        <c:axPos val="l"/>
        <c:majorGridlines/>
        <c:numFmt formatCode="&quot;$&quot;#,##0" sourceLinked="1"/>
        <c:majorTickMark val="out"/>
        <c:minorTickMark val="none"/>
        <c:tickLblPos val="nextTo"/>
        <c:crossAx val="106955520"/>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'Condo Sales Filtered'!$D$1</c:f>
              <c:strCache>
                <c:ptCount val="1"/>
                <c:pt idx="0">
                  <c:v>Selling Price</c:v>
                </c:pt>
              </c:strCache>
            </c:strRef>
          </c:tx>
          <c:spPr>
            <a:ln w="28575">
              <a:noFill/>
            </a:ln>
          </c:spPr>
          <c:trendline>
            <c:trendlineType val="linear"/>
            <c:dispRSqr val="1"/>
            <c:dispEq val="1"/>
            <c:trendlineLbl>
              <c:layout>
                <c:manualLayout>
                  <c:x val="0.18783673053310804"/>
                  <c:y val="-0.17836269131907997"/>
                </c:manualLayout>
              </c:layout>
              <c:numFmt formatCode="General" sourceLinked="0"/>
              <c:txPr>
                <a:bodyPr/>
                <a:lstStyle/>
                <a:p>
                  <a:pPr>
                    <a:defRPr sz="1200" b="1"/>
                  </a:pPr>
                  <a:endParaRPr lang="en-US"/>
                </a:p>
              </c:txPr>
            </c:trendlineLbl>
          </c:trendline>
          <c:xVal>
            <c:numRef>
              <c:f>'Condo Sales Filtered'!$C$2:$C$27</c:f>
              <c:numCache>
                <c:formatCode>#,##0</c:formatCode>
                <c:ptCount val="26"/>
                <c:pt idx="0">
                  <c:v>2386</c:v>
                </c:pt>
                <c:pt idx="2">
                  <c:v>1848</c:v>
                </c:pt>
                <c:pt idx="3">
                  <c:v>1521</c:v>
                </c:pt>
                <c:pt idx="4">
                  <c:v>1647</c:v>
                </c:pt>
                <c:pt idx="5">
                  <c:v>1780</c:v>
                </c:pt>
                <c:pt idx="6">
                  <c:v>1479</c:v>
                </c:pt>
                <c:pt idx="7">
                  <c:v>1406</c:v>
                </c:pt>
                <c:pt idx="8">
                  <c:v>1422</c:v>
                </c:pt>
                <c:pt idx="9">
                  <c:v>1569</c:v>
                </c:pt>
                <c:pt idx="10">
                  <c:v>1366</c:v>
                </c:pt>
                <c:pt idx="11">
                  <c:v>1328</c:v>
                </c:pt>
                <c:pt idx="12">
                  <c:v>1258</c:v>
                </c:pt>
                <c:pt idx="13">
                  <c:v>1213</c:v>
                </c:pt>
                <c:pt idx="14">
                  <c:v>1396</c:v>
                </c:pt>
                <c:pt idx="15">
                  <c:v>1380</c:v>
                </c:pt>
                <c:pt idx="16">
                  <c:v>1377</c:v>
                </c:pt>
                <c:pt idx="17">
                  <c:v>1226</c:v>
                </c:pt>
                <c:pt idx="18">
                  <c:v>1352</c:v>
                </c:pt>
                <c:pt idx="19">
                  <c:v>1387</c:v>
                </c:pt>
                <c:pt idx="20">
                  <c:v>1065</c:v>
                </c:pt>
                <c:pt idx="21">
                  <c:v>1226</c:v>
                </c:pt>
                <c:pt idx="22">
                  <c:v>1366</c:v>
                </c:pt>
                <c:pt idx="23">
                  <c:v>818</c:v>
                </c:pt>
                <c:pt idx="24">
                  <c:v>1003</c:v>
                </c:pt>
                <c:pt idx="25">
                  <c:v>651</c:v>
                </c:pt>
              </c:numCache>
            </c:numRef>
          </c:xVal>
          <c:yVal>
            <c:numRef>
              <c:f>'Condo Sales Filtered'!$D$2:$D$27</c:f>
              <c:numCache>
                <c:formatCode>"$"#,##0</c:formatCode>
                <c:ptCount val="26"/>
                <c:pt idx="0">
                  <c:v>1130000</c:v>
                </c:pt>
                <c:pt idx="2">
                  <c:v>785000</c:v>
                </c:pt>
                <c:pt idx="3">
                  <c:v>755100</c:v>
                </c:pt>
                <c:pt idx="4">
                  <c:v>725000</c:v>
                </c:pt>
                <c:pt idx="5">
                  <c:v>637000</c:v>
                </c:pt>
                <c:pt idx="6">
                  <c:v>630000</c:v>
                </c:pt>
                <c:pt idx="7">
                  <c:v>629000</c:v>
                </c:pt>
                <c:pt idx="8">
                  <c:v>627500</c:v>
                </c:pt>
                <c:pt idx="9">
                  <c:v>623000</c:v>
                </c:pt>
                <c:pt idx="10">
                  <c:v>606850</c:v>
                </c:pt>
                <c:pt idx="11">
                  <c:v>604000</c:v>
                </c:pt>
                <c:pt idx="12">
                  <c:v>599000</c:v>
                </c:pt>
                <c:pt idx="13">
                  <c:v>590000</c:v>
                </c:pt>
                <c:pt idx="14">
                  <c:v>580000</c:v>
                </c:pt>
                <c:pt idx="15">
                  <c:v>575000</c:v>
                </c:pt>
                <c:pt idx="16">
                  <c:v>555000</c:v>
                </c:pt>
                <c:pt idx="17">
                  <c:v>525000</c:v>
                </c:pt>
                <c:pt idx="18">
                  <c:v>520000</c:v>
                </c:pt>
                <c:pt idx="19">
                  <c:v>519000</c:v>
                </c:pt>
                <c:pt idx="20">
                  <c:v>495000</c:v>
                </c:pt>
                <c:pt idx="21">
                  <c:v>490000</c:v>
                </c:pt>
                <c:pt idx="22">
                  <c:v>470000</c:v>
                </c:pt>
                <c:pt idx="23">
                  <c:v>440000</c:v>
                </c:pt>
                <c:pt idx="24">
                  <c:v>370000</c:v>
                </c:pt>
                <c:pt idx="25">
                  <c:v>293000</c:v>
                </c:pt>
              </c:numCache>
            </c:numRef>
          </c:yVal>
          <c:smooth val="0"/>
        </c:ser>
        <c:dLbls>
          <c:showLegendKey val="0"/>
          <c:showVal val="0"/>
          <c:showCatName val="0"/>
          <c:showSerName val="0"/>
          <c:showPercent val="0"/>
          <c:showBubbleSize val="0"/>
        </c:dLbls>
        <c:axId val="106970496"/>
        <c:axId val="106980480"/>
      </c:scatterChart>
      <c:valAx>
        <c:axId val="106970496"/>
        <c:scaling>
          <c:orientation val="minMax"/>
        </c:scaling>
        <c:delete val="0"/>
        <c:axPos val="b"/>
        <c:numFmt formatCode="#,##0" sourceLinked="1"/>
        <c:majorTickMark val="out"/>
        <c:minorTickMark val="none"/>
        <c:tickLblPos val="nextTo"/>
        <c:crossAx val="106980480"/>
        <c:crosses val="autoZero"/>
        <c:crossBetween val="midCat"/>
      </c:valAx>
      <c:valAx>
        <c:axId val="106980480"/>
        <c:scaling>
          <c:orientation val="minMax"/>
        </c:scaling>
        <c:delete val="0"/>
        <c:axPos val="l"/>
        <c:majorGridlines/>
        <c:numFmt formatCode="&quot;$&quot;#,##0" sourceLinked="1"/>
        <c:majorTickMark val="out"/>
        <c:minorTickMark val="none"/>
        <c:tickLblPos val="nextTo"/>
        <c:crossAx val="106970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128587</xdr:colOff>
      <xdr:row>7</xdr:row>
      <xdr:rowOff>0</xdr:rowOff>
    </xdr:from>
    <xdr:to>
      <xdr:col>5</xdr:col>
      <xdr:colOff>123825</xdr:colOff>
      <xdr:row>21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242887</xdr:colOff>
      <xdr:row>1</xdr:row>
      <xdr:rowOff>57150</xdr:rowOff>
    </xdr:from>
    <xdr:to>
      <xdr:col>10</xdr:col>
      <xdr:colOff>547687</xdr:colOff>
      <xdr:row>11</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123825</xdr:colOff>
      <xdr:row>1</xdr:row>
      <xdr:rowOff>104775</xdr:rowOff>
    </xdr:from>
    <xdr:to>
      <xdr:col>9</xdr:col>
      <xdr:colOff>1262062</xdr:colOff>
      <xdr:row>14</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14</xdr:row>
      <xdr:rowOff>40481</xdr:rowOff>
    </xdr:from>
    <xdr:to>
      <xdr:col>5</xdr:col>
      <xdr:colOff>83344</xdr:colOff>
      <xdr:row>27</xdr:row>
      <xdr:rowOff>23813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529167</xdr:colOff>
      <xdr:row>51</xdr:row>
      <xdr:rowOff>74084</xdr:rowOff>
    </xdr:from>
    <xdr:to>
      <xdr:col>14</xdr:col>
      <xdr:colOff>151340</xdr:colOff>
      <xdr:row>65</xdr:row>
      <xdr:rowOff>150284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497418</xdr:colOff>
      <xdr:row>67</xdr:row>
      <xdr:rowOff>33867</xdr:rowOff>
    </xdr:from>
    <xdr:to>
      <xdr:col>14</xdr:col>
      <xdr:colOff>635000</xdr:colOff>
      <xdr:row>81</xdr:row>
      <xdr:rowOff>110067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185736</xdr:colOff>
      <xdr:row>2</xdr:row>
      <xdr:rowOff>104775</xdr:rowOff>
    </xdr:from>
    <xdr:to>
      <xdr:col>8</xdr:col>
      <xdr:colOff>295275</xdr:colOff>
      <xdr:row>22</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226217</xdr:colOff>
      <xdr:row>2</xdr:row>
      <xdr:rowOff>107156</xdr:rowOff>
    </xdr:from>
    <xdr:to>
      <xdr:col>9</xdr:col>
      <xdr:colOff>1464468</xdr:colOff>
      <xdr:row>26</xdr:row>
      <xdr:rowOff>11905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SS%20LAPTOP/Appraisal%20Adjustments/Class%20Documents%207hr/Everett%20Garage%20and%20SF%20Adjust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age"/>
      <sheetName val="Daves-1 (3)"/>
      <sheetName val="Daves-1 (2)"/>
      <sheetName val="Daves-1"/>
      <sheetName val="Garage Test"/>
    </sheetNames>
    <sheetDataSet>
      <sheetData sheetId="0">
        <row r="2">
          <cell r="N2">
            <v>0</v>
          </cell>
          <cell r="O2">
            <v>187000</v>
          </cell>
          <cell r="P2">
            <v>213496</v>
          </cell>
        </row>
        <row r="3">
          <cell r="N3">
            <v>1</v>
          </cell>
          <cell r="O3">
            <v>199000</v>
          </cell>
          <cell r="P3">
            <v>225128</v>
          </cell>
        </row>
        <row r="4">
          <cell r="N4">
            <v>3</v>
          </cell>
          <cell r="O4">
            <v>205000</v>
          </cell>
          <cell r="P4">
            <v>229840</v>
          </cell>
        </row>
        <row r="5">
          <cell r="N5">
            <v>1</v>
          </cell>
          <cell r="O5">
            <v>150000</v>
          </cell>
          <cell r="P5">
            <v>173736</v>
          </cell>
        </row>
        <row r="6">
          <cell r="N6">
            <v>2</v>
          </cell>
          <cell r="O6">
            <v>210000</v>
          </cell>
          <cell r="P6">
            <v>233184</v>
          </cell>
        </row>
        <row r="7">
          <cell r="N7">
            <v>2</v>
          </cell>
          <cell r="O7">
            <v>225000</v>
          </cell>
          <cell r="P7">
            <v>247816</v>
          </cell>
        </row>
        <row r="8">
          <cell r="N8">
            <v>1</v>
          </cell>
          <cell r="O8">
            <v>176000</v>
          </cell>
          <cell r="P8">
            <v>198724</v>
          </cell>
        </row>
        <row r="9">
          <cell r="N9">
            <v>0</v>
          </cell>
          <cell r="O9">
            <v>221800</v>
          </cell>
          <cell r="P9">
            <v>243880</v>
          </cell>
        </row>
        <row r="10">
          <cell r="N10">
            <v>1</v>
          </cell>
          <cell r="O10">
            <v>159900</v>
          </cell>
          <cell r="P10">
            <v>181060</v>
          </cell>
        </row>
        <row r="11">
          <cell r="N11">
            <v>0</v>
          </cell>
          <cell r="O11">
            <v>188000</v>
          </cell>
          <cell r="P11">
            <v>208424</v>
          </cell>
        </row>
        <row r="12">
          <cell r="N12">
            <v>0</v>
          </cell>
          <cell r="O12">
            <v>192250</v>
          </cell>
          <cell r="P12">
            <v>212122</v>
          </cell>
        </row>
        <row r="13">
          <cell r="N13">
            <v>1</v>
          </cell>
          <cell r="O13">
            <v>180000</v>
          </cell>
          <cell r="P13">
            <v>199780</v>
          </cell>
        </row>
        <row r="14">
          <cell r="N14">
            <v>1</v>
          </cell>
          <cell r="O14">
            <v>220000</v>
          </cell>
          <cell r="P14">
            <v>239504</v>
          </cell>
        </row>
        <row r="15">
          <cell r="N15">
            <v>1</v>
          </cell>
          <cell r="O15">
            <v>230000</v>
          </cell>
          <cell r="P15">
            <v>249320</v>
          </cell>
        </row>
        <row r="16">
          <cell r="N16">
            <v>2</v>
          </cell>
          <cell r="O16">
            <v>232000</v>
          </cell>
          <cell r="P16">
            <v>250768</v>
          </cell>
        </row>
        <row r="17">
          <cell r="N17">
            <v>1</v>
          </cell>
          <cell r="O17">
            <v>187900</v>
          </cell>
          <cell r="P17">
            <v>205932</v>
          </cell>
        </row>
        <row r="18">
          <cell r="N18">
            <v>2</v>
          </cell>
          <cell r="O18">
            <v>107299</v>
          </cell>
          <cell r="P18">
            <v>123859</v>
          </cell>
        </row>
        <row r="19">
          <cell r="N19">
            <v>1</v>
          </cell>
          <cell r="O19">
            <v>155000</v>
          </cell>
          <cell r="P19">
            <v>171192</v>
          </cell>
        </row>
        <row r="20">
          <cell r="N20">
            <v>0</v>
          </cell>
          <cell r="O20">
            <v>190000</v>
          </cell>
          <cell r="P20">
            <v>204904</v>
          </cell>
        </row>
        <row r="21">
          <cell r="N21">
            <v>0</v>
          </cell>
          <cell r="O21">
            <v>205000</v>
          </cell>
          <cell r="P21">
            <v>219812</v>
          </cell>
        </row>
        <row r="22">
          <cell r="N22">
            <v>1</v>
          </cell>
          <cell r="O22">
            <v>174500</v>
          </cell>
          <cell r="P22">
            <v>188852</v>
          </cell>
        </row>
        <row r="23">
          <cell r="N23">
            <v>0</v>
          </cell>
          <cell r="O23">
            <v>230000</v>
          </cell>
          <cell r="P23">
            <v>243800</v>
          </cell>
        </row>
        <row r="24">
          <cell r="N24">
            <v>1</v>
          </cell>
          <cell r="O24">
            <v>130000</v>
          </cell>
          <cell r="P24">
            <v>142328</v>
          </cell>
        </row>
        <row r="25">
          <cell r="N25">
            <v>1</v>
          </cell>
          <cell r="O25">
            <v>175750</v>
          </cell>
          <cell r="P25">
            <v>187710</v>
          </cell>
        </row>
        <row r="26">
          <cell r="N26">
            <v>1</v>
          </cell>
          <cell r="O26">
            <v>192000</v>
          </cell>
          <cell r="P26">
            <v>203592</v>
          </cell>
        </row>
        <row r="27">
          <cell r="N27">
            <v>0</v>
          </cell>
          <cell r="O27">
            <v>213000</v>
          </cell>
          <cell r="P27">
            <v>224224</v>
          </cell>
        </row>
        <row r="28">
          <cell r="N28">
            <v>2</v>
          </cell>
          <cell r="O28">
            <v>234950</v>
          </cell>
          <cell r="P28">
            <v>245622</v>
          </cell>
        </row>
        <row r="29">
          <cell r="N29">
            <v>4</v>
          </cell>
          <cell r="O29">
            <v>219950</v>
          </cell>
          <cell r="P29">
            <v>230070</v>
          </cell>
        </row>
        <row r="30">
          <cell r="N30">
            <v>2</v>
          </cell>
          <cell r="O30">
            <v>156000</v>
          </cell>
          <cell r="P30">
            <v>165108</v>
          </cell>
        </row>
        <row r="31">
          <cell r="N31">
            <v>0</v>
          </cell>
          <cell r="O31">
            <v>189000</v>
          </cell>
          <cell r="P31">
            <v>194980</v>
          </cell>
        </row>
        <row r="32">
          <cell r="N32">
            <v>2</v>
          </cell>
          <cell r="O32">
            <v>174500</v>
          </cell>
          <cell r="P32">
            <v>180112</v>
          </cell>
        </row>
        <row r="33">
          <cell r="N33">
            <v>2</v>
          </cell>
          <cell r="O33">
            <v>210000</v>
          </cell>
          <cell r="P33">
            <v>214968</v>
          </cell>
        </row>
        <row r="34">
          <cell r="N34">
            <v>1</v>
          </cell>
          <cell r="O34">
            <v>239000</v>
          </cell>
          <cell r="P34">
            <v>243048</v>
          </cell>
        </row>
        <row r="35">
          <cell r="N35">
            <v>0</v>
          </cell>
          <cell r="O35">
            <v>193000</v>
          </cell>
          <cell r="P35">
            <v>196588</v>
          </cell>
        </row>
        <row r="36">
          <cell r="N36">
            <v>0</v>
          </cell>
          <cell r="O36">
            <v>125000</v>
          </cell>
          <cell r="P36">
            <v>127208</v>
          </cell>
        </row>
        <row r="37">
          <cell r="N37">
            <v>2</v>
          </cell>
          <cell r="O37">
            <v>275000</v>
          </cell>
          <cell r="P37">
            <v>276472</v>
          </cell>
        </row>
        <row r="38">
          <cell r="N38">
            <v>0</v>
          </cell>
          <cell r="O38">
            <v>151500</v>
          </cell>
          <cell r="P38">
            <v>152604</v>
          </cell>
        </row>
        <row r="39">
          <cell r="N39">
            <v>2</v>
          </cell>
          <cell r="O39">
            <v>205000</v>
          </cell>
          <cell r="P39">
            <v>204816</v>
          </cell>
        </row>
        <row r="40">
          <cell r="N40">
            <v>1</v>
          </cell>
          <cell r="O40">
            <v>215000</v>
          </cell>
          <cell r="P40">
            <v>213896</v>
          </cell>
        </row>
        <row r="41">
          <cell r="N41">
            <v>0</v>
          </cell>
          <cell r="O41">
            <v>175000</v>
          </cell>
          <cell r="P41">
            <v>173436</v>
          </cell>
        </row>
        <row r="42">
          <cell r="N42">
            <v>0</v>
          </cell>
          <cell r="O42">
            <v>171000</v>
          </cell>
          <cell r="P42">
            <v>168792</v>
          </cell>
        </row>
        <row r="43">
          <cell r="N43">
            <v>1</v>
          </cell>
          <cell r="O43">
            <v>245000</v>
          </cell>
          <cell r="P43">
            <v>241412</v>
          </cell>
        </row>
        <row r="44">
          <cell r="N44">
            <v>2</v>
          </cell>
          <cell r="O44">
            <v>224900</v>
          </cell>
          <cell r="P44">
            <v>220852</v>
          </cell>
        </row>
        <row r="45">
          <cell r="N45">
            <v>1</v>
          </cell>
          <cell r="O45">
            <v>220000</v>
          </cell>
          <cell r="P45">
            <v>215032</v>
          </cell>
        </row>
        <row r="46">
          <cell r="N46">
            <v>1</v>
          </cell>
          <cell r="O46">
            <v>232950</v>
          </cell>
          <cell r="P46">
            <v>226694</v>
          </cell>
        </row>
        <row r="47">
          <cell r="N47">
            <v>1</v>
          </cell>
          <cell r="O47">
            <v>250000</v>
          </cell>
          <cell r="P47">
            <v>236016</v>
          </cell>
        </row>
        <row r="48">
          <cell r="N48">
            <v>0</v>
          </cell>
          <cell r="O48">
            <v>219950</v>
          </cell>
          <cell r="P48">
            <v>203390</v>
          </cell>
        </row>
        <row r="49">
          <cell r="N49">
            <v>1</v>
          </cell>
          <cell r="O49">
            <v>260000</v>
          </cell>
          <cell r="P49">
            <v>236816</v>
          </cell>
        </row>
        <row r="50">
          <cell r="N50">
            <v>2</v>
          </cell>
          <cell r="O50">
            <v>239950</v>
          </cell>
          <cell r="P50">
            <v>213454</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F6"/>
  <sheetViews>
    <sheetView workbookViewId="0">
      <selection activeCell="A5" sqref="A5"/>
    </sheetView>
  </sheetViews>
  <sheetFormatPr defaultRowHeight="15" x14ac:dyDescent="0.25"/>
  <cols>
    <col min="2" max="2" width="16.28515625" bestFit="1" customWidth="1"/>
    <col min="3" max="3" width="11.140625" bestFit="1" customWidth="1"/>
    <col min="4" max="4" width="18.7109375" bestFit="1" customWidth="1"/>
  </cols>
  <sheetData>
    <row r="2" spans="1:6" x14ac:dyDescent="0.25">
      <c r="A2" s="29"/>
      <c r="B2" s="15" t="s">
        <v>294</v>
      </c>
      <c r="C2" s="19" t="s">
        <v>293</v>
      </c>
      <c r="D2" s="19" t="s">
        <v>292</v>
      </c>
      <c r="E2" s="29"/>
      <c r="F2" s="29"/>
    </row>
    <row r="3" spans="1:6" x14ac:dyDescent="0.25">
      <c r="B3" s="28">
        <v>164</v>
      </c>
      <c r="C3" s="13">
        <v>9958323</v>
      </c>
      <c r="D3" s="13">
        <v>60721</v>
      </c>
    </row>
    <row r="4" spans="1:6" x14ac:dyDescent="0.25">
      <c r="B4" s="28">
        <v>465</v>
      </c>
      <c r="C4" s="13">
        <v>19036500</v>
      </c>
      <c r="D4" s="13">
        <v>40938</v>
      </c>
    </row>
    <row r="5" spans="1:6" x14ac:dyDescent="0.25">
      <c r="B5" s="28">
        <v>627</v>
      </c>
      <c r="C5" s="13">
        <v>20751500</v>
      </c>
      <c r="D5" s="13">
        <v>33096</v>
      </c>
    </row>
    <row r="6" spans="1:6" x14ac:dyDescent="0.25">
      <c r="B6" s="28"/>
      <c r="C6" s="13"/>
      <c r="D6" s="1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C28"/>
  <sheetViews>
    <sheetView workbookViewId="0">
      <selection activeCell="O5" sqref="O5"/>
    </sheetView>
  </sheetViews>
  <sheetFormatPr defaultRowHeight="15" x14ac:dyDescent="0.25"/>
  <cols>
    <col min="3" max="3" width="20.42578125" customWidth="1"/>
  </cols>
  <sheetData>
    <row r="1" spans="2:3" ht="38.25" customHeight="1" x14ac:dyDescent="0.35">
      <c r="B1" s="34" t="s">
        <v>298</v>
      </c>
      <c r="C1" s="33" t="s">
        <v>293</v>
      </c>
    </row>
    <row r="2" spans="2:3" ht="21" x14ac:dyDescent="0.35">
      <c r="B2" s="32">
        <v>900</v>
      </c>
      <c r="C2" s="31">
        <v>160000</v>
      </c>
    </row>
    <row r="3" spans="2:3" ht="21" x14ac:dyDescent="0.35">
      <c r="B3" s="32">
        <v>850</v>
      </c>
      <c r="C3" s="31">
        <v>175000</v>
      </c>
    </row>
    <row r="4" spans="2:3" ht="21" x14ac:dyDescent="0.35">
      <c r="B4" s="32">
        <v>1000</v>
      </c>
      <c r="C4" s="31">
        <v>220000</v>
      </c>
    </row>
    <row r="5" spans="2:3" ht="21" x14ac:dyDescent="0.35">
      <c r="B5" s="32">
        <v>2800</v>
      </c>
      <c r="C5" s="31">
        <v>290000</v>
      </c>
    </row>
    <row r="6" spans="2:3" ht="21" x14ac:dyDescent="0.35">
      <c r="B6" s="32">
        <v>1200</v>
      </c>
      <c r="C6" s="31">
        <v>350000</v>
      </c>
    </row>
    <row r="7" spans="2:3" ht="21" x14ac:dyDescent="0.35">
      <c r="B7" s="32">
        <v>1500</v>
      </c>
      <c r="C7" s="31">
        <v>375000</v>
      </c>
    </row>
    <row r="8" spans="2:3" ht="21" x14ac:dyDescent="0.35">
      <c r="B8" s="32">
        <v>1800</v>
      </c>
      <c r="C8" s="31">
        <v>400000</v>
      </c>
    </row>
    <row r="9" spans="2:3" ht="21" x14ac:dyDescent="0.35">
      <c r="B9" s="32">
        <v>2100</v>
      </c>
      <c r="C9" s="31">
        <v>400000</v>
      </c>
    </row>
    <row r="10" spans="2:3" ht="21" x14ac:dyDescent="0.35">
      <c r="B10" s="32">
        <v>2200</v>
      </c>
      <c r="C10" s="31">
        <v>430000</v>
      </c>
    </row>
    <row r="11" spans="2:3" ht="21" x14ac:dyDescent="0.35">
      <c r="B11" s="32">
        <v>2500</v>
      </c>
      <c r="C11" s="31">
        <v>435000</v>
      </c>
    </row>
    <row r="12" spans="2:3" ht="21" x14ac:dyDescent="0.35">
      <c r="B12" s="32">
        <v>3000</v>
      </c>
      <c r="C12" s="31">
        <v>500000</v>
      </c>
    </row>
    <row r="13" spans="2:3" x14ac:dyDescent="0.25">
      <c r="C13" s="30"/>
    </row>
    <row r="14" spans="2:3" x14ac:dyDescent="0.25">
      <c r="C14" s="30"/>
    </row>
    <row r="22" spans="3:3" x14ac:dyDescent="0.25">
      <c r="C22" s="30"/>
    </row>
    <row r="23" spans="3:3" x14ac:dyDescent="0.25">
      <c r="C23" s="30"/>
    </row>
    <row r="24" spans="3:3" x14ac:dyDescent="0.25">
      <c r="C24" s="30"/>
    </row>
    <row r="25" spans="3:3" x14ac:dyDescent="0.25">
      <c r="C25" s="30"/>
    </row>
    <row r="26" spans="3:3" x14ac:dyDescent="0.25">
      <c r="C26" s="30" t="s">
        <v>297</v>
      </c>
    </row>
    <row r="27" spans="3:3" x14ac:dyDescent="0.25">
      <c r="C27" s="30" t="s">
        <v>296</v>
      </c>
    </row>
    <row r="28" spans="3:3" x14ac:dyDescent="0.25">
      <c r="C28" s="30" t="s">
        <v>295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tabSelected="1" zoomScale="80" zoomScaleNormal="80" workbookViewId="0">
      <selection activeCell="F21" sqref="F21"/>
    </sheetView>
  </sheetViews>
  <sheetFormatPr defaultRowHeight="15" x14ac:dyDescent="0.25"/>
  <cols>
    <col min="1" max="1" width="18.28515625" customWidth="1"/>
    <col min="2" max="2" width="14.85546875" style="4" bestFit="1" customWidth="1"/>
    <col min="3" max="3" width="11.85546875" style="3" bestFit="1" customWidth="1"/>
    <col min="4" max="4" width="13.7109375" style="3" customWidth="1"/>
    <col min="5" max="5" width="18" style="5" customWidth="1"/>
    <col min="6" max="6" width="14.85546875" bestFit="1" customWidth="1"/>
    <col min="7" max="8" width="13.85546875" bestFit="1" customWidth="1"/>
    <col min="9" max="9" width="15.85546875" bestFit="1" customWidth="1"/>
    <col min="10" max="10" width="25.28515625" bestFit="1" customWidth="1"/>
    <col min="11" max="11" width="29.42578125" bestFit="1" customWidth="1"/>
    <col min="12" max="12" width="41.140625" bestFit="1" customWidth="1"/>
    <col min="13" max="13" width="32.140625" bestFit="1" customWidth="1"/>
    <col min="14" max="14" width="31.140625" bestFit="1" customWidth="1"/>
    <col min="15" max="15" width="6.5703125" bestFit="1" customWidth="1"/>
    <col min="16" max="16" width="5.42578125" bestFit="1" customWidth="1"/>
    <col min="17" max="17" width="12.85546875" bestFit="1" customWidth="1"/>
    <col min="18" max="18" width="13.140625" bestFit="1" customWidth="1"/>
  </cols>
  <sheetData>
    <row r="1" spans="1:9" s="7" customFormat="1" x14ac:dyDescent="0.25">
      <c r="A1" s="7" t="s">
        <v>0</v>
      </c>
      <c r="B1" s="8" t="s">
        <v>2</v>
      </c>
      <c r="C1" s="9" t="s">
        <v>1</v>
      </c>
      <c r="D1" s="9" t="s">
        <v>12</v>
      </c>
      <c r="E1" s="7" t="s">
        <v>13</v>
      </c>
    </row>
    <row r="2" spans="1:9" x14ac:dyDescent="0.25">
      <c r="A2" t="s">
        <v>3</v>
      </c>
      <c r="B2" s="4">
        <v>1300</v>
      </c>
      <c r="C2" s="3">
        <v>270000</v>
      </c>
      <c r="D2" s="3">
        <v>2500</v>
      </c>
      <c r="E2" s="6">
        <f>SUM(C2-D2)</f>
        <v>267500</v>
      </c>
      <c r="F2" s="1"/>
      <c r="G2" s="1"/>
      <c r="H2" s="1"/>
      <c r="I2" s="1"/>
    </row>
    <row r="3" spans="1:9" x14ac:dyDescent="0.25">
      <c r="A3" t="s">
        <v>4</v>
      </c>
      <c r="B3" s="4">
        <v>1450</v>
      </c>
      <c r="C3" s="3">
        <v>272500</v>
      </c>
      <c r="D3" s="3">
        <v>0</v>
      </c>
      <c r="E3" s="6">
        <f>SUM(C3-D3)</f>
        <v>272500</v>
      </c>
      <c r="F3" s="1"/>
      <c r="G3" s="1"/>
      <c r="H3" s="1"/>
      <c r="I3" s="1"/>
    </row>
    <row r="4" spans="1:9" x14ac:dyDescent="0.25">
      <c r="A4" t="s">
        <v>10</v>
      </c>
      <c r="B4" s="4">
        <v>1736</v>
      </c>
      <c r="C4" s="3">
        <v>276150</v>
      </c>
      <c r="D4" s="3">
        <v>0</v>
      </c>
      <c r="E4" s="6">
        <f>SUM(C4-D4)</f>
        <v>276150</v>
      </c>
      <c r="F4" s="1"/>
      <c r="G4" s="1"/>
      <c r="H4" s="1"/>
      <c r="I4" s="1"/>
    </row>
    <row r="5" spans="1:9" x14ac:dyDescent="0.25">
      <c r="A5" t="s">
        <v>5</v>
      </c>
      <c r="B5" s="4">
        <v>1450</v>
      </c>
      <c r="C5" s="3">
        <v>285000</v>
      </c>
      <c r="D5" s="3">
        <v>8500</v>
      </c>
      <c r="E5" s="6">
        <f>SUM(C5-D5)</f>
        <v>276500</v>
      </c>
      <c r="F5" s="1"/>
      <c r="G5" s="1"/>
      <c r="H5" s="1"/>
      <c r="I5" s="1"/>
    </row>
    <row r="6" spans="1:9" x14ac:dyDescent="0.25">
      <c r="A6" t="s">
        <v>6</v>
      </c>
      <c r="B6" s="4">
        <v>2020</v>
      </c>
      <c r="C6" s="3">
        <v>288000</v>
      </c>
      <c r="D6" s="3">
        <v>0</v>
      </c>
      <c r="E6" s="6">
        <f>SUM(C6-D6)</f>
        <v>288000</v>
      </c>
      <c r="F6" s="1"/>
      <c r="G6" s="1"/>
      <c r="H6" s="1"/>
      <c r="I6" s="1"/>
    </row>
    <row r="7" spans="1:9" x14ac:dyDescent="0.25">
      <c r="A7" t="s">
        <v>7</v>
      </c>
      <c r="B7" s="4">
        <v>1610</v>
      </c>
      <c r="C7" s="3">
        <v>290000</v>
      </c>
      <c r="D7" s="3">
        <v>10000</v>
      </c>
      <c r="E7" s="6">
        <f>SUM(C7-D7)</f>
        <v>280000</v>
      </c>
      <c r="F7" s="1"/>
      <c r="G7" s="1"/>
      <c r="H7" s="1"/>
      <c r="I7" s="1"/>
    </row>
    <row r="8" spans="1:9" x14ac:dyDescent="0.25">
      <c r="A8" t="s">
        <v>8</v>
      </c>
      <c r="B8" s="4">
        <v>1500</v>
      </c>
      <c r="C8" s="3">
        <v>290000</v>
      </c>
      <c r="D8" s="3">
        <v>15000</v>
      </c>
      <c r="E8" s="6">
        <f>SUM(C8-D8)</f>
        <v>275000</v>
      </c>
      <c r="F8" s="1"/>
      <c r="G8" s="1"/>
      <c r="H8" s="1"/>
      <c r="I8" s="1"/>
    </row>
    <row r="9" spans="1:9" x14ac:dyDescent="0.25">
      <c r="A9" t="s">
        <v>9</v>
      </c>
      <c r="B9" s="4">
        <v>2100</v>
      </c>
      <c r="C9" s="3">
        <v>305000</v>
      </c>
      <c r="D9" s="3">
        <v>10000</v>
      </c>
      <c r="E9" s="6">
        <f>SUM(C9-D9)</f>
        <v>295000</v>
      </c>
      <c r="F9" s="1"/>
      <c r="G9" s="1"/>
      <c r="H9" s="1"/>
      <c r="I9" s="1"/>
    </row>
    <row r="10" spans="1:9" x14ac:dyDescent="0.25">
      <c r="A10" s="38" t="s">
        <v>11</v>
      </c>
      <c r="B10" s="37">
        <v>2400</v>
      </c>
      <c r="C10" s="36">
        <v>315000</v>
      </c>
      <c r="D10" s="36">
        <v>10000</v>
      </c>
      <c r="E10" s="35">
        <f>SUM(C10-D10)</f>
        <v>305000</v>
      </c>
      <c r="F10" s="1"/>
      <c r="G10" s="1"/>
      <c r="H10" s="1"/>
      <c r="I10" s="1"/>
    </row>
    <row r="11" spans="1:9" x14ac:dyDescent="0.25">
      <c r="B11" s="4" t="s">
        <v>65</v>
      </c>
      <c r="C11" s="3">
        <f>AVERAGE(C2:C10)</f>
        <v>287961.11111111112</v>
      </c>
      <c r="E11" s="6">
        <f>AVERAGE(E2:E10)</f>
        <v>281738.88888888888</v>
      </c>
      <c r="F11" s="1"/>
      <c r="G11" s="1"/>
      <c r="H11" s="1"/>
      <c r="I11" s="1"/>
    </row>
    <row r="12" spans="1:9" x14ac:dyDescent="0.25">
      <c r="B12" s="4" t="s">
        <v>299</v>
      </c>
      <c r="C12" s="3">
        <f>STDEV(C2:C10)</f>
        <v>14746.435539177293</v>
      </c>
      <c r="E12" s="6">
        <f>STDEV(E2:E10)</f>
        <v>11996.660414928443</v>
      </c>
      <c r="F12" s="1"/>
      <c r="G12" s="1"/>
      <c r="H12" s="1"/>
      <c r="I12" s="1"/>
    </row>
    <row r="13" spans="1:9" x14ac:dyDescent="0.25">
      <c r="F13" s="1"/>
      <c r="G13" s="1"/>
      <c r="H13" s="1"/>
      <c r="I13" s="1"/>
    </row>
    <row r="14" spans="1:9" x14ac:dyDescent="0.25">
      <c r="F14" s="1"/>
      <c r="G14" s="1"/>
      <c r="H14" s="1"/>
      <c r="I14" s="1"/>
    </row>
    <row r="15" spans="1:9" x14ac:dyDescent="0.25">
      <c r="F15" s="1"/>
      <c r="G15" s="1"/>
      <c r="H15" s="1"/>
      <c r="I15" s="1"/>
    </row>
    <row r="16" spans="1:9" x14ac:dyDescent="0.25">
      <c r="F16" s="1"/>
      <c r="G16" s="1"/>
      <c r="H16" s="1"/>
      <c r="I16" s="1"/>
    </row>
    <row r="17" spans="6:9" x14ac:dyDescent="0.25">
      <c r="F17" s="1"/>
      <c r="G17" s="1"/>
      <c r="H17" s="1"/>
      <c r="I17" s="1"/>
    </row>
    <row r="18" spans="6:9" x14ac:dyDescent="0.25">
      <c r="F18" s="1"/>
      <c r="G18" s="1"/>
      <c r="H18" s="1"/>
      <c r="I18" s="1"/>
    </row>
    <row r="19" spans="6:9" x14ac:dyDescent="0.25">
      <c r="F19" s="1"/>
      <c r="G19" s="1"/>
      <c r="H19" s="1"/>
      <c r="I19" s="1"/>
    </row>
    <row r="20" spans="6:9" x14ac:dyDescent="0.25">
      <c r="F20" s="1"/>
      <c r="G20" s="1"/>
      <c r="H20" s="1"/>
      <c r="I20" s="1"/>
    </row>
    <row r="21" spans="6:9" x14ac:dyDescent="0.25">
      <c r="F21" s="1"/>
      <c r="G21" s="1"/>
      <c r="H21" s="1"/>
      <c r="I21" s="1"/>
    </row>
    <row r="22" spans="6:9" x14ac:dyDescent="0.25">
      <c r="F22" s="1"/>
      <c r="G22" s="1"/>
      <c r="H22" s="1"/>
      <c r="I22" s="1"/>
    </row>
    <row r="23" spans="6:9" x14ac:dyDescent="0.25">
      <c r="F23" s="1"/>
      <c r="G23" s="1"/>
      <c r="H23" s="1"/>
      <c r="I23" s="1"/>
    </row>
    <row r="24" spans="6:9" x14ac:dyDescent="0.25">
      <c r="F24" s="1"/>
      <c r="G24" s="1"/>
      <c r="H24" s="1"/>
      <c r="I24" s="1"/>
    </row>
    <row r="25" spans="6:9" x14ac:dyDescent="0.25">
      <c r="F25" s="1"/>
      <c r="G25" s="1"/>
      <c r="H25" s="1"/>
      <c r="I25" s="1"/>
    </row>
    <row r="26" spans="6:9" x14ac:dyDescent="0.25">
      <c r="F26" s="1"/>
      <c r="G26" s="1"/>
      <c r="H26" s="1"/>
      <c r="I26" s="1"/>
    </row>
    <row r="27" spans="6:9" x14ac:dyDescent="0.25">
      <c r="F27" s="1"/>
      <c r="G27" s="1"/>
      <c r="H27" s="1"/>
      <c r="I27" s="1"/>
    </row>
    <row r="28" spans="6:9" x14ac:dyDescent="0.25">
      <c r="F28" s="1"/>
      <c r="G28" s="1"/>
      <c r="H28" s="1"/>
      <c r="I28" s="1"/>
    </row>
    <row r="29" spans="6:9" x14ac:dyDescent="0.25">
      <c r="F29" s="1"/>
      <c r="G29" s="1"/>
      <c r="H29" s="1"/>
      <c r="I29" s="1"/>
    </row>
    <row r="30" spans="6:9" x14ac:dyDescent="0.25">
      <c r="F30" s="1"/>
      <c r="G30" s="1"/>
      <c r="H30" s="1"/>
      <c r="I30" s="1"/>
    </row>
    <row r="31" spans="6:9" x14ac:dyDescent="0.25">
      <c r="F31" s="1"/>
      <c r="G31" s="1"/>
      <c r="H31" s="1"/>
      <c r="I31" s="1"/>
    </row>
    <row r="32" spans="6:9" x14ac:dyDescent="0.25">
      <c r="F32" s="1"/>
      <c r="G32" s="1"/>
      <c r="H32" s="1"/>
      <c r="I32" s="1"/>
    </row>
    <row r="33" spans="6:9" x14ac:dyDescent="0.25">
      <c r="F33" s="1"/>
      <c r="G33" s="1"/>
      <c r="H33" s="1"/>
      <c r="I33" s="1"/>
    </row>
    <row r="34" spans="6:9" x14ac:dyDescent="0.25">
      <c r="F34" s="1"/>
      <c r="G34" s="1"/>
      <c r="H34" s="1"/>
      <c r="I34" s="1"/>
    </row>
    <row r="35" spans="6:9" x14ac:dyDescent="0.25">
      <c r="F35" s="1"/>
      <c r="G35" s="1"/>
      <c r="H35" s="1"/>
      <c r="I35" s="1"/>
    </row>
    <row r="36" spans="6:9" x14ac:dyDescent="0.25">
      <c r="F36" s="1"/>
      <c r="G36" s="1"/>
      <c r="H36" s="1"/>
      <c r="I36" s="1"/>
    </row>
    <row r="37" spans="6:9" x14ac:dyDescent="0.25">
      <c r="F37" s="1"/>
      <c r="G37" s="1"/>
      <c r="H37" s="1"/>
      <c r="I37" s="1"/>
    </row>
    <row r="38" spans="6:9" x14ac:dyDescent="0.25">
      <c r="F38" s="1"/>
      <c r="G38" s="1"/>
      <c r="H38" s="1"/>
      <c r="I38" s="1"/>
    </row>
    <row r="39" spans="6:9" x14ac:dyDescent="0.25">
      <c r="F39" s="1"/>
      <c r="G39" s="1"/>
      <c r="H39" s="1"/>
      <c r="I39" s="1"/>
    </row>
    <row r="40" spans="6:9" x14ac:dyDescent="0.25">
      <c r="F40" s="1"/>
      <c r="G40" s="1"/>
      <c r="H40" s="1"/>
      <c r="I40" s="1"/>
    </row>
    <row r="41" spans="6:9" x14ac:dyDescent="0.25">
      <c r="F41" s="1"/>
      <c r="G41" s="1"/>
      <c r="H41" s="1"/>
      <c r="I41" s="1"/>
    </row>
    <row r="42" spans="6:9" x14ac:dyDescent="0.25">
      <c r="F42" s="1"/>
      <c r="G42" s="1"/>
      <c r="H42" s="1"/>
      <c r="I42" s="1"/>
    </row>
    <row r="43" spans="6:9" x14ac:dyDescent="0.25">
      <c r="F43" s="1"/>
      <c r="G43" s="1"/>
      <c r="H43" s="1"/>
      <c r="I43" s="1"/>
    </row>
    <row r="44" spans="6:9" x14ac:dyDescent="0.25">
      <c r="F44" s="1"/>
      <c r="G44" s="1"/>
      <c r="H44" s="1"/>
      <c r="I44" s="1"/>
    </row>
    <row r="45" spans="6:9" x14ac:dyDescent="0.25">
      <c r="F45" s="1"/>
      <c r="G45" s="1"/>
      <c r="H45" s="1"/>
      <c r="I45" s="1"/>
    </row>
    <row r="46" spans="6:9" x14ac:dyDescent="0.25">
      <c r="F46" s="1"/>
      <c r="G46" s="1"/>
      <c r="H46" s="1"/>
      <c r="I46" s="1"/>
    </row>
    <row r="47" spans="6:9" x14ac:dyDescent="0.25">
      <c r="F47" s="1"/>
      <c r="G47" s="1"/>
      <c r="H47" s="1"/>
      <c r="I47" s="1"/>
    </row>
    <row r="48" spans="6:9" x14ac:dyDescent="0.25">
      <c r="F48" s="1"/>
      <c r="G48" s="1"/>
      <c r="H48" s="1"/>
      <c r="I48" s="1"/>
    </row>
    <row r="49" spans="6:13" x14ac:dyDescent="0.25">
      <c r="F49" s="1"/>
      <c r="G49" s="1"/>
      <c r="H49" s="1"/>
      <c r="I49" s="1"/>
    </row>
    <row r="50" spans="6:13" x14ac:dyDescent="0.25">
      <c r="F50" s="1"/>
      <c r="G50" s="1"/>
      <c r="H50" s="1"/>
      <c r="I50" s="1"/>
    </row>
    <row r="51" spans="6:13" x14ac:dyDescent="0.25">
      <c r="F51" s="1"/>
      <c r="G51" s="1"/>
      <c r="H51" s="1"/>
      <c r="I51" s="1"/>
    </row>
    <row r="52" spans="6:13" x14ac:dyDescent="0.25">
      <c r="F52" s="1"/>
      <c r="G52" s="1"/>
      <c r="H52" s="1"/>
      <c r="I52" s="1"/>
    </row>
    <row r="53" spans="6:13" x14ac:dyDescent="0.25">
      <c r="F53" s="1"/>
      <c r="G53" s="1"/>
      <c r="H53" s="1"/>
      <c r="I53" s="1"/>
    </row>
    <row r="54" spans="6:13" x14ac:dyDescent="0.25">
      <c r="F54" s="1"/>
      <c r="G54" s="1"/>
      <c r="H54" s="1"/>
      <c r="I54" s="1"/>
    </row>
    <row r="55" spans="6:13" x14ac:dyDescent="0.25">
      <c r="F55" s="1"/>
      <c r="G55" s="1"/>
      <c r="H55" s="1"/>
      <c r="I55" s="1"/>
    </row>
    <row r="56" spans="6:13" x14ac:dyDescent="0.25">
      <c r="F56" s="1"/>
      <c r="G56" s="1"/>
      <c r="H56" s="1"/>
      <c r="I56" s="1"/>
    </row>
    <row r="57" spans="6:13" x14ac:dyDescent="0.25">
      <c r="F57" s="1"/>
      <c r="G57" s="1"/>
      <c r="H57" s="1"/>
      <c r="I57" s="1"/>
      <c r="M57" s="2"/>
    </row>
    <row r="58" spans="6:13" x14ac:dyDescent="0.25">
      <c r="F58" s="1"/>
      <c r="G58" s="1"/>
      <c r="H58" s="1"/>
      <c r="I58" s="1"/>
    </row>
    <row r="59" spans="6:13" x14ac:dyDescent="0.25">
      <c r="F59" s="1"/>
      <c r="G59" s="1"/>
      <c r="H59" s="1"/>
      <c r="I59" s="1"/>
    </row>
    <row r="60" spans="6:13" x14ac:dyDescent="0.25">
      <c r="F60" s="1"/>
      <c r="G60" s="1"/>
      <c r="H60" s="1"/>
      <c r="I60" s="1"/>
    </row>
    <row r="61" spans="6:13" x14ac:dyDescent="0.25">
      <c r="F61" s="1"/>
      <c r="G61" s="1"/>
      <c r="H61" s="1"/>
      <c r="I61" s="1"/>
    </row>
    <row r="62" spans="6:13" x14ac:dyDescent="0.25">
      <c r="F62" s="1"/>
      <c r="G62" s="1"/>
      <c r="H62" s="1"/>
      <c r="I62" s="1"/>
    </row>
    <row r="63" spans="6:13" x14ac:dyDescent="0.25">
      <c r="F63" s="1"/>
      <c r="G63" s="1"/>
      <c r="H63" s="1"/>
      <c r="I63" s="1"/>
    </row>
    <row r="64" spans="6:13" x14ac:dyDescent="0.25">
      <c r="F64" s="1"/>
      <c r="G64" s="1"/>
      <c r="H64" s="1"/>
      <c r="I64" s="1"/>
    </row>
    <row r="65" spans="6:9" x14ac:dyDescent="0.25">
      <c r="F65" s="1"/>
      <c r="G65" s="1"/>
      <c r="H65" s="1"/>
      <c r="I65" s="1"/>
    </row>
    <row r="66" spans="6:9" x14ac:dyDescent="0.25">
      <c r="F66" s="1"/>
      <c r="G66" s="1"/>
      <c r="H66" s="1"/>
      <c r="I66" s="1"/>
    </row>
    <row r="67" spans="6:9" x14ac:dyDescent="0.25">
      <c r="F67" s="1"/>
      <c r="G67" s="1"/>
      <c r="H67" s="1"/>
      <c r="I67" s="1"/>
    </row>
    <row r="68" spans="6:9" x14ac:dyDescent="0.25">
      <c r="F68" s="1"/>
      <c r="G68" s="1"/>
      <c r="H68" s="1"/>
      <c r="I68" s="1"/>
    </row>
    <row r="69" spans="6:9" x14ac:dyDescent="0.25">
      <c r="F69" s="1"/>
      <c r="G69" s="1"/>
      <c r="H69" s="1"/>
      <c r="I69"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37"/>
  <sheetViews>
    <sheetView topLeftCell="G61" zoomScale="90" zoomScaleNormal="90" workbookViewId="0">
      <selection activeCell="L83" sqref="L83"/>
    </sheetView>
  </sheetViews>
  <sheetFormatPr defaultRowHeight="15" x14ac:dyDescent="0.25"/>
  <cols>
    <col min="1" max="1" width="13.85546875" style="10" bestFit="1" customWidth="1"/>
    <col min="2" max="2" width="11.7109375" style="10" bestFit="1" customWidth="1"/>
    <col min="3" max="3" width="11.5703125" style="10" bestFit="1" customWidth="1"/>
    <col min="4" max="4" width="12" style="10" bestFit="1" customWidth="1"/>
    <col min="5" max="5" width="10.5703125" style="10" bestFit="1" customWidth="1"/>
    <col min="6" max="6" width="14.42578125" style="10" customWidth="1"/>
    <col min="7" max="7" width="25" style="10" customWidth="1"/>
    <col min="8" max="8" width="11.7109375" style="10" customWidth="1"/>
    <col min="9" max="9" width="20.140625" style="11" customWidth="1"/>
    <col min="10" max="10" width="11.42578125" style="17" bestFit="1" customWidth="1"/>
    <col min="11" max="11" width="11.5703125" style="12" bestFit="1" customWidth="1"/>
    <col min="12" max="12" width="16.5703125" style="18" customWidth="1"/>
    <col min="13" max="13" width="17.28515625" style="10" bestFit="1" customWidth="1"/>
    <col min="14" max="14" width="23.5703125" style="10" bestFit="1" customWidth="1"/>
    <col min="15" max="15" width="10" style="10" bestFit="1" customWidth="1"/>
    <col min="16" max="16" width="10.5703125" style="10" bestFit="1" customWidth="1"/>
    <col min="17" max="17" width="32.42578125" style="10" bestFit="1" customWidth="1"/>
    <col min="18" max="18" width="9" style="10" bestFit="1" customWidth="1"/>
    <col min="19" max="19" width="233.140625" style="10" bestFit="1" customWidth="1"/>
    <col min="20" max="20" width="255.7109375" style="10" bestFit="1" customWidth="1"/>
    <col min="21" max="21" width="17.28515625" style="10" bestFit="1" customWidth="1"/>
    <col min="22" max="22" width="6.5703125" style="10" bestFit="1" customWidth="1"/>
    <col min="23" max="23" width="13.28515625" style="10" bestFit="1" customWidth="1"/>
    <col min="24" max="24" width="14" style="10" bestFit="1" customWidth="1"/>
    <col min="25" max="25" width="14.28515625" style="10" bestFit="1" customWidth="1"/>
    <col min="26" max="26" width="45.42578125" style="10" bestFit="1" customWidth="1"/>
    <col min="27" max="27" width="19.7109375" style="10" bestFit="1" customWidth="1"/>
    <col min="28" max="28" width="21.140625" style="10" bestFit="1" customWidth="1"/>
    <col min="29" max="29" width="33.85546875" style="10" bestFit="1" customWidth="1"/>
    <col min="30" max="30" width="26.85546875" style="10" bestFit="1" customWidth="1"/>
    <col min="31" max="31" width="22.7109375" style="10" bestFit="1" customWidth="1"/>
    <col min="32" max="32" width="32.85546875" style="10" bestFit="1" customWidth="1"/>
    <col min="33" max="33" width="34.28515625" style="10" bestFit="1" customWidth="1"/>
    <col min="34" max="34" width="11.140625" style="10" bestFit="1" customWidth="1"/>
    <col min="35" max="35" width="12.42578125" style="10" bestFit="1" customWidth="1"/>
    <col min="36" max="16384" width="9.140625" style="10"/>
  </cols>
  <sheetData>
    <row r="1" spans="1:35" s="15" customFormat="1" x14ac:dyDescent="0.25">
      <c r="A1" s="15" t="s">
        <v>246</v>
      </c>
      <c r="B1" s="15" t="s">
        <v>245</v>
      </c>
      <c r="C1" s="15" t="s">
        <v>244</v>
      </c>
      <c r="D1" s="15" t="s">
        <v>243</v>
      </c>
      <c r="E1" s="15" t="s">
        <v>242</v>
      </c>
      <c r="F1" s="15" t="s">
        <v>241</v>
      </c>
      <c r="G1" s="15" t="s">
        <v>240</v>
      </c>
      <c r="I1" s="21" t="s">
        <v>222</v>
      </c>
      <c r="J1" s="22" t="s">
        <v>239</v>
      </c>
      <c r="K1" s="23" t="s">
        <v>238</v>
      </c>
      <c r="L1" s="24" t="s">
        <v>237</v>
      </c>
      <c r="M1" s="15" t="s">
        <v>236</v>
      </c>
      <c r="N1" s="15" t="s">
        <v>235</v>
      </c>
      <c r="O1" s="15" t="s">
        <v>234</v>
      </c>
      <c r="P1" s="15" t="s">
        <v>233</v>
      </c>
      <c r="Q1" s="15" t="s">
        <v>232</v>
      </c>
      <c r="R1" s="15" t="s">
        <v>231</v>
      </c>
      <c r="S1" s="15" t="s">
        <v>230</v>
      </c>
      <c r="T1" s="15" t="s">
        <v>229</v>
      </c>
      <c r="U1" s="15" t="s">
        <v>228</v>
      </c>
      <c r="V1" s="15" t="s">
        <v>227</v>
      </c>
      <c r="W1" s="15" t="s">
        <v>226</v>
      </c>
      <c r="X1" s="15" t="s">
        <v>225</v>
      </c>
      <c r="Y1" s="15" t="s">
        <v>224</v>
      </c>
      <c r="Z1" s="15" t="s">
        <v>223</v>
      </c>
      <c r="AA1" s="15" t="s">
        <v>222</v>
      </c>
      <c r="AB1" s="15" t="s">
        <v>221</v>
      </c>
      <c r="AC1" s="15" t="s">
        <v>220</v>
      </c>
      <c r="AD1" s="15" t="s">
        <v>219</v>
      </c>
      <c r="AE1" s="15" t="s">
        <v>218</v>
      </c>
      <c r="AF1" s="15" t="s">
        <v>217</v>
      </c>
      <c r="AG1" s="15" t="s">
        <v>216</v>
      </c>
      <c r="AH1" s="15" t="s">
        <v>215</v>
      </c>
      <c r="AI1" s="15" t="s">
        <v>214</v>
      </c>
    </row>
    <row r="2" spans="1:35" x14ac:dyDescent="0.25">
      <c r="A2" s="10">
        <v>1714</v>
      </c>
      <c r="B2" s="10" t="s">
        <v>141</v>
      </c>
      <c r="C2" s="10" t="s">
        <v>33</v>
      </c>
      <c r="D2" s="10" t="s">
        <v>76</v>
      </c>
      <c r="E2" s="10" t="s">
        <v>24</v>
      </c>
      <c r="F2" s="10">
        <v>1006</v>
      </c>
      <c r="G2" s="10">
        <v>1006</v>
      </c>
      <c r="H2" s="10">
        <f t="shared" ref="H2:H33" si="0">(1116-F2)*92</f>
        <v>10120</v>
      </c>
      <c r="I2" s="11">
        <v>4</v>
      </c>
      <c r="J2" s="17">
        <v>219950</v>
      </c>
      <c r="K2" s="12">
        <f t="shared" ref="K2:K33" si="1">J2+H2</f>
        <v>230070</v>
      </c>
      <c r="L2" s="18">
        <v>42090</v>
      </c>
      <c r="N2" s="10" t="b">
        <v>0</v>
      </c>
      <c r="O2" s="10">
        <v>2</v>
      </c>
      <c r="P2" s="10">
        <v>1</v>
      </c>
      <c r="R2" s="10">
        <v>1920</v>
      </c>
      <c r="S2" s="10" t="s">
        <v>213</v>
      </c>
      <c r="T2" s="14" t="s">
        <v>212</v>
      </c>
      <c r="U2" s="10">
        <v>6098</v>
      </c>
      <c r="V2" s="10">
        <v>12</v>
      </c>
      <c r="W2" s="10" t="s">
        <v>20</v>
      </c>
      <c r="X2" s="10">
        <v>1</v>
      </c>
      <c r="Y2" s="10">
        <v>0</v>
      </c>
      <c r="Z2" s="10" t="s">
        <v>40</v>
      </c>
      <c r="AA2" s="10">
        <v>4</v>
      </c>
      <c r="AC2" s="10" t="s">
        <v>211</v>
      </c>
      <c r="AD2" s="10" t="s">
        <v>18</v>
      </c>
      <c r="AE2" s="10" t="s">
        <v>17</v>
      </c>
      <c r="AF2" s="10">
        <v>1</v>
      </c>
      <c r="AG2" s="10">
        <v>1</v>
      </c>
      <c r="AH2" s="10">
        <v>219950</v>
      </c>
      <c r="AI2" s="10">
        <v>219950</v>
      </c>
    </row>
    <row r="3" spans="1:35" x14ac:dyDescent="0.25">
      <c r="A3" s="10">
        <v>3613</v>
      </c>
      <c r="B3" s="10" t="s">
        <v>97</v>
      </c>
      <c r="C3" s="10" t="s">
        <v>33</v>
      </c>
      <c r="D3" s="10" t="s">
        <v>76</v>
      </c>
      <c r="E3" s="10" t="s">
        <v>24</v>
      </c>
      <c r="F3" s="10">
        <v>846</v>
      </c>
      <c r="G3" s="10">
        <v>846</v>
      </c>
      <c r="H3" s="10">
        <f t="shared" si="0"/>
        <v>24840</v>
      </c>
      <c r="I3" s="11">
        <v>3</v>
      </c>
      <c r="J3" s="17">
        <v>205000</v>
      </c>
      <c r="K3" s="12">
        <f t="shared" si="1"/>
        <v>229840</v>
      </c>
      <c r="L3" s="18">
        <v>41957</v>
      </c>
      <c r="M3" s="10" t="s">
        <v>23</v>
      </c>
      <c r="N3" s="10" t="b">
        <v>0</v>
      </c>
      <c r="O3" s="10">
        <v>2</v>
      </c>
      <c r="P3" s="10">
        <v>1</v>
      </c>
      <c r="R3" s="10">
        <v>1912</v>
      </c>
      <c r="S3" s="10" t="s">
        <v>210</v>
      </c>
      <c r="T3" s="14" t="s">
        <v>209</v>
      </c>
      <c r="U3" s="10">
        <v>4792</v>
      </c>
      <c r="V3" s="10">
        <v>63</v>
      </c>
      <c r="W3" s="10" t="s">
        <v>35</v>
      </c>
      <c r="X3" s="10">
        <v>1</v>
      </c>
      <c r="Y3" s="10">
        <v>0</v>
      </c>
      <c r="Z3" s="10" t="s">
        <v>53</v>
      </c>
      <c r="AA3" s="10">
        <v>3</v>
      </c>
      <c r="AC3" s="10" t="s">
        <v>199</v>
      </c>
      <c r="AD3" s="10" t="s">
        <v>18</v>
      </c>
      <c r="AF3" s="10">
        <v>1</v>
      </c>
      <c r="AG3" s="10">
        <v>0.93223999999999996</v>
      </c>
      <c r="AH3" s="10">
        <v>205000</v>
      </c>
      <c r="AI3" s="10">
        <v>219900</v>
      </c>
    </row>
    <row r="4" spans="1:35" x14ac:dyDescent="0.25">
      <c r="A4" s="10">
        <v>1711</v>
      </c>
      <c r="B4" s="10" t="s">
        <v>162</v>
      </c>
      <c r="C4" s="10" t="s">
        <v>26</v>
      </c>
      <c r="E4" s="10" t="s">
        <v>24</v>
      </c>
      <c r="F4" s="10">
        <v>864</v>
      </c>
      <c r="G4" s="10">
        <v>0</v>
      </c>
      <c r="H4" s="10">
        <f t="shared" si="0"/>
        <v>23184</v>
      </c>
      <c r="I4" s="11">
        <v>2</v>
      </c>
      <c r="J4" s="17">
        <v>210000</v>
      </c>
      <c r="K4" s="12">
        <f t="shared" si="1"/>
        <v>233184</v>
      </c>
      <c r="L4" s="18">
        <v>42131</v>
      </c>
      <c r="N4" s="10" t="b">
        <v>0</v>
      </c>
      <c r="O4" s="10">
        <v>2</v>
      </c>
      <c r="P4" s="10">
        <v>1</v>
      </c>
      <c r="Q4" s="10" t="s">
        <v>32</v>
      </c>
      <c r="R4" s="10">
        <v>1912</v>
      </c>
      <c r="S4" s="10" t="s">
        <v>208</v>
      </c>
      <c r="T4" s="14" t="s">
        <v>207</v>
      </c>
      <c r="U4" s="10">
        <v>6098</v>
      </c>
      <c r="V4" s="10">
        <v>5</v>
      </c>
      <c r="W4" s="10" t="s">
        <v>20</v>
      </c>
      <c r="X4" s="10">
        <v>1</v>
      </c>
      <c r="Y4" s="10">
        <v>0</v>
      </c>
      <c r="Z4" s="10" t="s">
        <v>40</v>
      </c>
      <c r="AA4" s="10">
        <v>2</v>
      </c>
      <c r="AC4" s="10" t="s">
        <v>98</v>
      </c>
      <c r="AD4" s="10" t="s">
        <v>18</v>
      </c>
      <c r="AF4" s="10">
        <v>1.1666700000000001</v>
      </c>
      <c r="AG4" s="10">
        <v>1.1666700000000001</v>
      </c>
      <c r="AH4" s="10">
        <v>180000</v>
      </c>
      <c r="AI4" s="10">
        <v>180000</v>
      </c>
    </row>
    <row r="5" spans="1:35" x14ac:dyDescent="0.25">
      <c r="A5" s="10">
        <v>2009</v>
      </c>
      <c r="B5" s="10" t="s">
        <v>206</v>
      </c>
      <c r="C5" s="10" t="s">
        <v>26</v>
      </c>
      <c r="E5" s="10" t="s">
        <v>24</v>
      </c>
      <c r="F5" s="10">
        <v>868</v>
      </c>
      <c r="G5" s="10">
        <v>868</v>
      </c>
      <c r="H5" s="10">
        <f t="shared" si="0"/>
        <v>22816</v>
      </c>
      <c r="I5" s="11">
        <v>2</v>
      </c>
      <c r="J5" s="17">
        <v>225000</v>
      </c>
      <c r="K5" s="12">
        <f t="shared" si="1"/>
        <v>247816</v>
      </c>
      <c r="L5" s="18">
        <v>42159</v>
      </c>
      <c r="M5" s="10" t="s">
        <v>23</v>
      </c>
      <c r="N5" s="10" t="b">
        <v>0</v>
      </c>
      <c r="O5" s="10">
        <v>2</v>
      </c>
      <c r="P5" s="10">
        <v>1.75</v>
      </c>
      <c r="R5" s="10">
        <v>1912</v>
      </c>
      <c r="S5" s="10" t="s">
        <v>205</v>
      </c>
      <c r="T5" s="14" t="s">
        <v>204</v>
      </c>
      <c r="U5" s="10">
        <v>6098</v>
      </c>
      <c r="V5" s="10">
        <v>3</v>
      </c>
      <c r="W5" s="10" t="s">
        <v>35</v>
      </c>
      <c r="X5" s="10">
        <v>1</v>
      </c>
      <c r="Y5" s="10">
        <v>0</v>
      </c>
      <c r="Z5" s="10" t="s">
        <v>40</v>
      </c>
      <c r="AA5" s="10">
        <v>2</v>
      </c>
      <c r="AC5" s="10" t="s">
        <v>98</v>
      </c>
      <c r="AD5" s="10" t="s">
        <v>18</v>
      </c>
      <c r="AF5" s="10">
        <v>1.01397</v>
      </c>
      <c r="AG5" s="10">
        <v>1.01397</v>
      </c>
      <c r="AH5" s="10">
        <v>221900</v>
      </c>
      <c r="AI5" s="10">
        <v>221900</v>
      </c>
    </row>
    <row r="6" spans="1:35" x14ac:dyDescent="0.25">
      <c r="A6" s="10">
        <v>1819</v>
      </c>
      <c r="B6" s="10" t="s">
        <v>179</v>
      </c>
      <c r="C6" s="10" t="s">
        <v>33</v>
      </c>
      <c r="E6" s="10" t="s">
        <v>24</v>
      </c>
      <c r="F6" s="10">
        <v>912</v>
      </c>
      <c r="G6" s="10">
        <v>912</v>
      </c>
      <c r="H6" s="10">
        <f t="shared" si="0"/>
        <v>18768</v>
      </c>
      <c r="I6" s="11">
        <v>2</v>
      </c>
      <c r="J6" s="17">
        <v>232000</v>
      </c>
      <c r="K6" s="12">
        <f t="shared" si="1"/>
        <v>250768</v>
      </c>
      <c r="L6" s="18">
        <v>42151</v>
      </c>
      <c r="M6" s="10" t="s">
        <v>23</v>
      </c>
      <c r="N6" s="10" t="b">
        <v>0</v>
      </c>
      <c r="O6" s="10">
        <v>2</v>
      </c>
      <c r="P6" s="10">
        <v>1</v>
      </c>
      <c r="R6" s="10">
        <v>1906</v>
      </c>
      <c r="S6" s="10" t="s">
        <v>203</v>
      </c>
      <c r="T6" s="14" t="s">
        <v>202</v>
      </c>
      <c r="U6" s="10">
        <v>6098</v>
      </c>
      <c r="V6" s="10">
        <v>3</v>
      </c>
      <c r="W6" s="10" t="s">
        <v>20</v>
      </c>
      <c r="X6" s="10">
        <v>1</v>
      </c>
      <c r="Y6" s="10">
        <v>0</v>
      </c>
      <c r="Z6" s="10" t="s">
        <v>40</v>
      </c>
      <c r="AA6" s="10">
        <v>2</v>
      </c>
      <c r="AC6" s="10" t="s">
        <v>98</v>
      </c>
      <c r="AD6" s="10" t="s">
        <v>18</v>
      </c>
      <c r="AF6" s="10">
        <v>0.93247999999999998</v>
      </c>
      <c r="AG6" s="10">
        <v>0.93247999999999998</v>
      </c>
      <c r="AH6" s="10">
        <v>248800</v>
      </c>
      <c r="AI6" s="10">
        <v>248800</v>
      </c>
    </row>
    <row r="7" spans="1:35" x14ac:dyDescent="0.25">
      <c r="A7" s="10">
        <v>914</v>
      </c>
      <c r="B7" s="10" t="s">
        <v>121</v>
      </c>
      <c r="C7" s="10" t="s">
        <v>120</v>
      </c>
      <c r="E7" s="10" t="s">
        <v>24</v>
      </c>
      <c r="F7" s="10">
        <v>936</v>
      </c>
      <c r="G7" s="10">
        <v>0</v>
      </c>
      <c r="H7" s="10">
        <f t="shared" si="0"/>
        <v>16560</v>
      </c>
      <c r="I7" s="11">
        <v>2</v>
      </c>
      <c r="J7" s="17">
        <v>107299</v>
      </c>
      <c r="K7" s="12">
        <f t="shared" si="1"/>
        <v>123859</v>
      </c>
      <c r="L7" s="18">
        <v>41962</v>
      </c>
      <c r="N7" s="10" t="b">
        <v>1</v>
      </c>
      <c r="O7" s="10">
        <v>2</v>
      </c>
      <c r="P7" s="10">
        <v>1</v>
      </c>
      <c r="R7" s="10">
        <v>1922</v>
      </c>
      <c r="S7" s="10" t="s">
        <v>201</v>
      </c>
      <c r="T7" s="14" t="s">
        <v>200</v>
      </c>
      <c r="U7" s="10">
        <v>14810</v>
      </c>
      <c r="V7" s="10">
        <v>153</v>
      </c>
      <c r="W7" s="10" t="s">
        <v>29</v>
      </c>
      <c r="X7" s="10">
        <v>1</v>
      </c>
      <c r="Y7" s="10">
        <v>0</v>
      </c>
      <c r="AA7" s="10">
        <v>2</v>
      </c>
      <c r="AC7" s="10" t="s">
        <v>199</v>
      </c>
      <c r="AD7" s="10" t="s">
        <v>18</v>
      </c>
      <c r="AF7" s="10">
        <v>0.85977000000000003</v>
      </c>
      <c r="AG7" s="10">
        <v>0.68342999999999998</v>
      </c>
      <c r="AH7" s="10">
        <v>124800</v>
      </c>
      <c r="AI7" s="10">
        <v>157000</v>
      </c>
    </row>
    <row r="8" spans="1:35" x14ac:dyDescent="0.25">
      <c r="A8" s="10">
        <v>914</v>
      </c>
      <c r="B8" s="10" t="s">
        <v>121</v>
      </c>
      <c r="C8" s="10" t="s">
        <v>120</v>
      </c>
      <c r="E8" s="10" t="s">
        <v>24</v>
      </c>
      <c r="F8" s="10">
        <v>1000</v>
      </c>
      <c r="G8" s="10">
        <v>1000</v>
      </c>
      <c r="H8" s="10">
        <f t="shared" si="0"/>
        <v>10672</v>
      </c>
      <c r="I8" s="11">
        <v>2</v>
      </c>
      <c r="J8" s="17">
        <v>234950</v>
      </c>
      <c r="K8" s="12">
        <f t="shared" si="1"/>
        <v>245622</v>
      </c>
      <c r="L8" s="18">
        <v>42243</v>
      </c>
      <c r="M8" s="10" t="s">
        <v>85</v>
      </c>
      <c r="N8" s="10" t="b">
        <v>0</v>
      </c>
      <c r="O8" s="10">
        <v>2</v>
      </c>
      <c r="P8" s="10">
        <v>1</v>
      </c>
      <c r="R8" s="10">
        <v>1922</v>
      </c>
      <c r="S8" s="10" t="s">
        <v>198</v>
      </c>
      <c r="T8" s="14" t="s">
        <v>197</v>
      </c>
      <c r="U8" s="10">
        <v>14810</v>
      </c>
      <c r="V8" s="10">
        <v>65</v>
      </c>
      <c r="W8" s="10" t="s">
        <v>20</v>
      </c>
      <c r="X8" s="10">
        <v>1</v>
      </c>
      <c r="Y8" s="10">
        <v>0</v>
      </c>
      <c r="AA8" s="10">
        <v>2</v>
      </c>
      <c r="AC8" s="10" t="s">
        <v>98</v>
      </c>
      <c r="AD8" s="10" t="s">
        <v>18</v>
      </c>
      <c r="AF8" s="10">
        <v>1.0217400000000001</v>
      </c>
      <c r="AG8" s="10">
        <v>1.0217400000000001</v>
      </c>
      <c r="AH8" s="10">
        <v>229950</v>
      </c>
      <c r="AI8" s="10">
        <v>229950</v>
      </c>
    </row>
    <row r="9" spans="1:35" x14ac:dyDescent="0.25">
      <c r="A9" s="10">
        <v>7705</v>
      </c>
      <c r="B9" s="10" t="s">
        <v>121</v>
      </c>
      <c r="C9" s="10" t="s">
        <v>120</v>
      </c>
      <c r="E9" s="10" t="s">
        <v>24</v>
      </c>
      <c r="F9" s="10">
        <v>1017</v>
      </c>
      <c r="G9" s="10">
        <v>1017</v>
      </c>
      <c r="H9" s="10">
        <f t="shared" si="0"/>
        <v>9108</v>
      </c>
      <c r="I9" s="11">
        <v>2</v>
      </c>
      <c r="J9" s="17">
        <v>156000</v>
      </c>
      <c r="K9" s="12">
        <f t="shared" si="1"/>
        <v>165108</v>
      </c>
      <c r="L9" s="18">
        <v>42048</v>
      </c>
      <c r="M9" s="10" t="s">
        <v>65</v>
      </c>
      <c r="N9" s="10" t="b">
        <v>1</v>
      </c>
      <c r="O9" s="10">
        <v>2</v>
      </c>
      <c r="P9" s="10">
        <v>1</v>
      </c>
      <c r="R9" s="10">
        <v>1930</v>
      </c>
      <c r="S9" s="10" t="s">
        <v>196</v>
      </c>
      <c r="T9" s="14" t="s">
        <v>195</v>
      </c>
      <c r="U9" s="10">
        <v>7405</v>
      </c>
      <c r="V9" s="10">
        <v>68</v>
      </c>
      <c r="W9" s="10" t="s">
        <v>20</v>
      </c>
      <c r="X9" s="10">
        <v>1</v>
      </c>
      <c r="Y9" s="10">
        <v>0</v>
      </c>
      <c r="Z9" s="10" t="s">
        <v>194</v>
      </c>
      <c r="AA9" s="10">
        <v>2</v>
      </c>
      <c r="AC9" s="10" t="s">
        <v>98</v>
      </c>
      <c r="AD9" s="10" t="s">
        <v>18</v>
      </c>
      <c r="AF9" s="10">
        <v>0.97031000000000001</v>
      </c>
      <c r="AG9" s="10">
        <v>0.82126999999999994</v>
      </c>
      <c r="AH9" s="10">
        <v>160774</v>
      </c>
      <c r="AI9" s="10">
        <v>189950</v>
      </c>
    </row>
    <row r="10" spans="1:35" x14ac:dyDescent="0.25">
      <c r="A10" s="10">
        <v>2411</v>
      </c>
      <c r="B10" s="10" t="s">
        <v>193</v>
      </c>
      <c r="C10" s="10" t="s">
        <v>33</v>
      </c>
      <c r="E10" s="10" t="s">
        <v>24</v>
      </c>
      <c r="F10" s="10">
        <v>1055</v>
      </c>
      <c r="G10" s="10">
        <v>1055</v>
      </c>
      <c r="H10" s="10">
        <f t="shared" si="0"/>
        <v>5612</v>
      </c>
      <c r="I10" s="11">
        <v>2</v>
      </c>
      <c r="J10" s="17">
        <v>174500</v>
      </c>
      <c r="K10" s="12">
        <f t="shared" si="1"/>
        <v>180112</v>
      </c>
      <c r="L10" s="18">
        <v>41912</v>
      </c>
      <c r="M10" s="10" t="s">
        <v>65</v>
      </c>
      <c r="N10" s="10" t="b">
        <v>0</v>
      </c>
      <c r="O10" s="10">
        <v>3</v>
      </c>
      <c r="P10" s="10">
        <v>1</v>
      </c>
      <c r="R10" s="10">
        <v>1910</v>
      </c>
      <c r="S10" s="10" t="s">
        <v>192</v>
      </c>
      <c r="T10" s="14" t="s">
        <v>191</v>
      </c>
      <c r="U10" s="10">
        <v>3049</v>
      </c>
      <c r="V10" s="10">
        <v>11</v>
      </c>
      <c r="W10" s="10" t="s">
        <v>20</v>
      </c>
      <c r="X10" s="10">
        <v>1</v>
      </c>
      <c r="Y10" s="10">
        <v>0</v>
      </c>
      <c r="Z10" s="10" t="s">
        <v>40</v>
      </c>
      <c r="AA10" s="10">
        <v>2</v>
      </c>
      <c r="AC10" s="10" t="s">
        <v>152</v>
      </c>
      <c r="AD10" s="10" t="s">
        <v>18</v>
      </c>
      <c r="AF10" s="10">
        <v>1</v>
      </c>
      <c r="AG10" s="10">
        <v>1</v>
      </c>
      <c r="AH10" s="10">
        <v>174500</v>
      </c>
      <c r="AI10" s="10">
        <v>174500</v>
      </c>
    </row>
    <row r="11" spans="1:35" x14ac:dyDescent="0.25">
      <c r="A11" s="10">
        <v>7701</v>
      </c>
      <c r="B11" s="10" t="s">
        <v>190</v>
      </c>
      <c r="C11" s="10" t="s">
        <v>56</v>
      </c>
      <c r="D11" s="10" t="s">
        <v>76</v>
      </c>
      <c r="E11" s="10" t="s">
        <v>24</v>
      </c>
      <c r="F11" s="10">
        <v>1062</v>
      </c>
      <c r="G11" s="10">
        <v>0</v>
      </c>
      <c r="H11" s="10">
        <f t="shared" si="0"/>
        <v>4968</v>
      </c>
      <c r="I11" s="11">
        <v>2</v>
      </c>
      <c r="J11" s="17">
        <v>210000</v>
      </c>
      <c r="K11" s="12">
        <f t="shared" si="1"/>
        <v>214968</v>
      </c>
      <c r="L11" s="18">
        <v>42083</v>
      </c>
      <c r="N11" s="10" t="b">
        <v>0</v>
      </c>
      <c r="O11" s="10">
        <v>3</v>
      </c>
      <c r="P11" s="10">
        <v>1</v>
      </c>
      <c r="Q11" s="10" t="s">
        <v>189</v>
      </c>
      <c r="R11" s="10">
        <v>1925</v>
      </c>
      <c r="S11" s="10" t="s">
        <v>188</v>
      </c>
      <c r="T11" s="14" t="s">
        <v>187</v>
      </c>
      <c r="U11" s="10">
        <v>19166</v>
      </c>
      <c r="V11" s="10">
        <v>50</v>
      </c>
      <c r="W11" s="10" t="s">
        <v>29</v>
      </c>
      <c r="X11" s="10">
        <v>1</v>
      </c>
      <c r="Y11" s="10">
        <v>0</v>
      </c>
      <c r="Z11" s="10" t="s">
        <v>48</v>
      </c>
      <c r="AA11" s="10">
        <v>2</v>
      </c>
      <c r="AC11" s="10" t="s">
        <v>98</v>
      </c>
      <c r="AD11" s="10" t="s">
        <v>18</v>
      </c>
      <c r="AF11" s="10">
        <v>0.84016999999999997</v>
      </c>
      <c r="AG11" s="10">
        <v>0.84016999999999997</v>
      </c>
      <c r="AH11" s="10">
        <v>249950</v>
      </c>
      <c r="AI11" s="10">
        <v>249950</v>
      </c>
    </row>
    <row r="12" spans="1:35" x14ac:dyDescent="0.25">
      <c r="A12" s="10">
        <v>1415</v>
      </c>
      <c r="B12" s="10" t="s">
        <v>138</v>
      </c>
      <c r="C12" s="10" t="s">
        <v>33</v>
      </c>
      <c r="D12" s="10" t="s">
        <v>76</v>
      </c>
      <c r="E12" s="10" t="s">
        <v>24</v>
      </c>
      <c r="F12" s="10">
        <v>1100</v>
      </c>
      <c r="G12" s="10">
        <v>1100</v>
      </c>
      <c r="H12" s="10">
        <f t="shared" si="0"/>
        <v>1472</v>
      </c>
      <c r="I12" s="11">
        <v>2</v>
      </c>
      <c r="J12" s="17">
        <v>275000</v>
      </c>
      <c r="K12" s="12">
        <f t="shared" si="1"/>
        <v>276472</v>
      </c>
      <c r="L12" s="18">
        <v>42258</v>
      </c>
      <c r="M12" s="10" t="s">
        <v>23</v>
      </c>
      <c r="N12" s="10" t="b">
        <v>0</v>
      </c>
      <c r="O12" s="10">
        <v>3</v>
      </c>
      <c r="P12" s="10">
        <v>1</v>
      </c>
      <c r="R12" s="10">
        <v>1920</v>
      </c>
      <c r="S12" s="10" t="s">
        <v>186</v>
      </c>
      <c r="T12" s="14" t="s">
        <v>185</v>
      </c>
      <c r="U12" s="10">
        <v>4356</v>
      </c>
      <c r="V12" s="10">
        <v>4</v>
      </c>
      <c r="W12" s="10" t="s">
        <v>20</v>
      </c>
      <c r="X12" s="10">
        <v>1</v>
      </c>
      <c r="Y12" s="10">
        <v>0</v>
      </c>
      <c r="Z12" s="10" t="s">
        <v>184</v>
      </c>
      <c r="AA12" s="10">
        <v>2</v>
      </c>
      <c r="AC12" s="10" t="s">
        <v>98</v>
      </c>
      <c r="AD12" s="10" t="s">
        <v>18</v>
      </c>
      <c r="AF12" s="10">
        <v>1.0001800000000001</v>
      </c>
      <c r="AG12" s="10">
        <v>1.0001800000000001</v>
      </c>
      <c r="AH12" s="10">
        <v>274950</v>
      </c>
      <c r="AI12" s="10">
        <v>274950</v>
      </c>
    </row>
    <row r="13" spans="1:35" x14ac:dyDescent="0.25">
      <c r="A13" s="10">
        <v>6723</v>
      </c>
      <c r="B13" s="10" t="s">
        <v>183</v>
      </c>
      <c r="C13" s="10" t="s">
        <v>56</v>
      </c>
      <c r="E13" s="10" t="s">
        <v>24</v>
      </c>
      <c r="F13" s="10">
        <v>1118</v>
      </c>
      <c r="G13" s="10">
        <v>1118</v>
      </c>
      <c r="H13" s="10">
        <f t="shared" si="0"/>
        <v>-184</v>
      </c>
      <c r="I13" s="11">
        <v>2</v>
      </c>
      <c r="J13" s="17">
        <v>205000</v>
      </c>
      <c r="K13" s="12">
        <f t="shared" si="1"/>
        <v>204816</v>
      </c>
      <c r="L13" s="18">
        <v>41976</v>
      </c>
      <c r="M13" s="10" t="s">
        <v>23</v>
      </c>
      <c r="N13" s="10" t="b">
        <v>0</v>
      </c>
      <c r="O13" s="10">
        <v>2</v>
      </c>
      <c r="P13" s="10">
        <v>1</v>
      </c>
      <c r="Q13" s="10" t="s">
        <v>32</v>
      </c>
      <c r="R13" s="10">
        <v>1930</v>
      </c>
      <c r="S13" s="10" t="s">
        <v>182</v>
      </c>
      <c r="T13" s="14" t="s">
        <v>181</v>
      </c>
      <c r="U13" s="10">
        <v>8712</v>
      </c>
      <c r="V13" s="10">
        <v>95</v>
      </c>
      <c r="W13" s="10" t="s">
        <v>20</v>
      </c>
      <c r="X13" s="10">
        <v>1</v>
      </c>
      <c r="Y13" s="10">
        <v>0</v>
      </c>
      <c r="Z13" s="10" t="s">
        <v>180</v>
      </c>
      <c r="AA13" s="10">
        <v>2</v>
      </c>
      <c r="AC13" s="10" t="s">
        <v>98</v>
      </c>
      <c r="AD13" s="10" t="s">
        <v>18</v>
      </c>
      <c r="AF13" s="10">
        <v>0.98794999999999999</v>
      </c>
      <c r="AG13" s="10">
        <v>0.98794999999999999</v>
      </c>
      <c r="AH13" s="10">
        <v>207500</v>
      </c>
      <c r="AI13" s="10">
        <v>207500</v>
      </c>
    </row>
    <row r="14" spans="1:35" x14ac:dyDescent="0.25">
      <c r="A14" s="10">
        <v>2601</v>
      </c>
      <c r="B14" s="10" t="s">
        <v>179</v>
      </c>
      <c r="C14" s="10" t="s">
        <v>33</v>
      </c>
      <c r="D14" s="10" t="s">
        <v>76</v>
      </c>
      <c r="E14" s="10" t="s">
        <v>24</v>
      </c>
      <c r="F14" s="10">
        <v>1160</v>
      </c>
      <c r="G14" s="10">
        <v>1160</v>
      </c>
      <c r="H14" s="10">
        <f t="shared" si="0"/>
        <v>-4048</v>
      </c>
      <c r="I14" s="11">
        <v>2</v>
      </c>
      <c r="J14" s="17">
        <v>224900</v>
      </c>
      <c r="K14" s="12">
        <f t="shared" si="1"/>
        <v>220852</v>
      </c>
      <c r="L14" s="18">
        <v>41950</v>
      </c>
      <c r="M14" s="10" t="s">
        <v>70</v>
      </c>
      <c r="N14" s="10" t="b">
        <v>0</v>
      </c>
      <c r="O14" s="10">
        <v>2</v>
      </c>
      <c r="P14" s="10">
        <v>1</v>
      </c>
      <c r="Q14" s="10" t="s">
        <v>169</v>
      </c>
      <c r="R14" s="10">
        <v>1910</v>
      </c>
      <c r="S14" s="10" t="s">
        <v>178</v>
      </c>
      <c r="T14" s="14" t="s">
        <v>177</v>
      </c>
      <c r="U14" s="10">
        <v>6534</v>
      </c>
      <c r="V14" s="10">
        <v>8</v>
      </c>
      <c r="W14" s="10" t="s">
        <v>35</v>
      </c>
      <c r="X14" s="10">
        <v>1</v>
      </c>
      <c r="Y14" s="10">
        <v>0</v>
      </c>
      <c r="Z14" s="10" t="s">
        <v>102</v>
      </c>
      <c r="AA14" s="10">
        <v>2</v>
      </c>
      <c r="AC14" s="10" t="s">
        <v>98</v>
      </c>
      <c r="AD14" s="10" t="s">
        <v>18</v>
      </c>
      <c r="AF14" s="10">
        <v>1</v>
      </c>
      <c r="AG14" s="10">
        <v>1</v>
      </c>
      <c r="AH14" s="10">
        <v>224900</v>
      </c>
      <c r="AI14" s="10">
        <v>224900</v>
      </c>
    </row>
    <row r="15" spans="1:35" x14ac:dyDescent="0.25">
      <c r="A15" s="10">
        <v>6109</v>
      </c>
      <c r="B15" s="10" t="s">
        <v>176</v>
      </c>
      <c r="C15" s="10" t="s">
        <v>26</v>
      </c>
      <c r="E15" s="10" t="s">
        <v>24</v>
      </c>
      <c r="F15" s="10">
        <v>1404</v>
      </c>
      <c r="G15" s="10">
        <v>1404</v>
      </c>
      <c r="H15" s="10">
        <f t="shared" si="0"/>
        <v>-26496</v>
      </c>
      <c r="I15" s="11">
        <v>2</v>
      </c>
      <c r="J15" s="17">
        <v>239950</v>
      </c>
      <c r="K15" s="12">
        <f t="shared" si="1"/>
        <v>213454</v>
      </c>
      <c r="L15" s="18">
        <v>42132</v>
      </c>
      <c r="M15" s="10" t="s">
        <v>70</v>
      </c>
      <c r="N15" s="10" t="b">
        <v>0</v>
      </c>
      <c r="O15" s="10">
        <v>4</v>
      </c>
      <c r="P15" s="10">
        <v>1</v>
      </c>
      <c r="R15" s="10">
        <v>1937</v>
      </c>
      <c r="S15" s="10" t="s">
        <v>175</v>
      </c>
      <c r="T15" s="14" t="s">
        <v>174</v>
      </c>
      <c r="U15" s="10">
        <v>11325</v>
      </c>
      <c r="V15" s="10">
        <v>25</v>
      </c>
      <c r="W15" s="10" t="s">
        <v>35</v>
      </c>
      <c r="X15" s="10">
        <v>1</v>
      </c>
      <c r="Y15" s="10">
        <v>0</v>
      </c>
      <c r="AA15" s="10">
        <v>2</v>
      </c>
      <c r="AC15" s="10" t="s">
        <v>98</v>
      </c>
      <c r="AD15" s="10" t="s">
        <v>18</v>
      </c>
      <c r="AF15" s="10">
        <v>1</v>
      </c>
      <c r="AG15" s="10">
        <v>0.97958999999999996</v>
      </c>
      <c r="AH15" s="10">
        <v>239950</v>
      </c>
      <c r="AI15" s="10">
        <v>244950</v>
      </c>
    </row>
    <row r="16" spans="1:35" x14ac:dyDescent="0.25">
      <c r="A16" s="10">
        <v>219</v>
      </c>
      <c r="B16" s="10" t="s">
        <v>81</v>
      </c>
      <c r="C16" s="10" t="s">
        <v>26</v>
      </c>
      <c r="E16" s="10" t="s">
        <v>24</v>
      </c>
      <c r="F16" s="10">
        <v>832</v>
      </c>
      <c r="G16" s="10">
        <v>832</v>
      </c>
      <c r="H16" s="10">
        <f t="shared" si="0"/>
        <v>26128</v>
      </c>
      <c r="I16" s="11">
        <v>1</v>
      </c>
      <c r="J16" s="17">
        <v>199000</v>
      </c>
      <c r="K16" s="12">
        <f t="shared" si="1"/>
        <v>225128</v>
      </c>
      <c r="L16" s="18">
        <v>42124</v>
      </c>
      <c r="M16" s="10" t="s">
        <v>65</v>
      </c>
      <c r="N16" s="10" t="b">
        <v>0</v>
      </c>
      <c r="O16" s="10">
        <v>2</v>
      </c>
      <c r="P16" s="10">
        <v>1</v>
      </c>
      <c r="Q16" s="10" t="s">
        <v>32</v>
      </c>
      <c r="R16" s="10">
        <v>1940</v>
      </c>
      <c r="S16" s="10" t="s">
        <v>173</v>
      </c>
      <c r="T16" s="10" t="s">
        <v>172</v>
      </c>
      <c r="U16" s="10">
        <v>8276</v>
      </c>
      <c r="V16" s="10">
        <v>4</v>
      </c>
      <c r="W16" s="10" t="s">
        <v>35</v>
      </c>
      <c r="X16" s="10">
        <v>1</v>
      </c>
      <c r="Y16" s="10">
        <v>0</v>
      </c>
      <c r="Z16" s="10" t="s">
        <v>107</v>
      </c>
      <c r="AA16" s="10">
        <v>1</v>
      </c>
      <c r="AC16" s="10" t="s">
        <v>106</v>
      </c>
      <c r="AD16" s="10" t="s">
        <v>18</v>
      </c>
      <c r="AE16" s="10" t="s">
        <v>171</v>
      </c>
      <c r="AF16" s="10">
        <v>1</v>
      </c>
      <c r="AG16" s="10">
        <v>1</v>
      </c>
      <c r="AH16" s="10">
        <v>199000</v>
      </c>
      <c r="AI16" s="10">
        <v>199000</v>
      </c>
    </row>
    <row r="17" spans="1:35" x14ac:dyDescent="0.25">
      <c r="A17" s="10">
        <v>1426</v>
      </c>
      <c r="B17" s="10" t="s">
        <v>170</v>
      </c>
      <c r="C17" s="10" t="s">
        <v>120</v>
      </c>
      <c r="E17" s="10" t="s">
        <v>24</v>
      </c>
      <c r="F17" s="10">
        <v>858</v>
      </c>
      <c r="G17" s="10">
        <v>660</v>
      </c>
      <c r="H17" s="10">
        <f t="shared" si="0"/>
        <v>23736</v>
      </c>
      <c r="I17" s="11">
        <v>1</v>
      </c>
      <c r="J17" s="17">
        <v>150000</v>
      </c>
      <c r="K17" s="12">
        <f t="shared" si="1"/>
        <v>173736</v>
      </c>
      <c r="L17" s="18">
        <v>42016</v>
      </c>
      <c r="N17" s="10" t="b">
        <v>0</v>
      </c>
      <c r="O17" s="10">
        <v>2</v>
      </c>
      <c r="P17" s="10">
        <v>1</v>
      </c>
      <c r="Q17" s="10" t="s">
        <v>169</v>
      </c>
      <c r="R17" s="10">
        <v>1905</v>
      </c>
      <c r="S17" s="10" t="s">
        <v>168</v>
      </c>
      <c r="T17" s="10" t="s">
        <v>167</v>
      </c>
      <c r="U17" s="10">
        <v>40075</v>
      </c>
      <c r="V17" s="10">
        <v>279</v>
      </c>
      <c r="W17" s="10" t="s">
        <v>166</v>
      </c>
      <c r="X17" s="10">
        <v>1</v>
      </c>
      <c r="Y17" s="10">
        <v>0</v>
      </c>
      <c r="Z17" s="10" t="s">
        <v>165</v>
      </c>
      <c r="AA17" s="10">
        <v>1</v>
      </c>
      <c r="AC17" s="10" t="s">
        <v>98</v>
      </c>
      <c r="AD17" s="10" t="s">
        <v>18</v>
      </c>
      <c r="AF17" s="10">
        <v>0.6</v>
      </c>
      <c r="AG17" s="10">
        <v>0.5</v>
      </c>
      <c r="AH17" s="10">
        <v>250000</v>
      </c>
      <c r="AI17" s="10">
        <v>300000</v>
      </c>
    </row>
    <row r="18" spans="1:35" x14ac:dyDescent="0.25">
      <c r="A18" s="10">
        <v>1911</v>
      </c>
      <c r="B18" s="10" t="s">
        <v>45</v>
      </c>
      <c r="C18" s="10" t="s">
        <v>33</v>
      </c>
      <c r="E18" s="10" t="s">
        <v>24</v>
      </c>
      <c r="F18" s="10">
        <v>869</v>
      </c>
      <c r="G18" s="10">
        <v>744</v>
      </c>
      <c r="H18" s="10">
        <f t="shared" si="0"/>
        <v>22724</v>
      </c>
      <c r="I18" s="11">
        <v>1</v>
      </c>
      <c r="J18" s="17">
        <v>176000</v>
      </c>
      <c r="K18" s="12">
        <f t="shared" si="1"/>
        <v>198724</v>
      </c>
      <c r="L18" s="18">
        <v>42136</v>
      </c>
      <c r="M18" s="10" t="s">
        <v>23</v>
      </c>
      <c r="N18" s="10" t="b">
        <v>0</v>
      </c>
      <c r="O18" s="10">
        <v>2</v>
      </c>
      <c r="P18" s="10">
        <v>1</v>
      </c>
      <c r="R18" s="10">
        <v>1910</v>
      </c>
      <c r="S18" s="10" t="s">
        <v>164</v>
      </c>
      <c r="T18" s="14" t="s">
        <v>163</v>
      </c>
      <c r="U18" s="10">
        <v>3049</v>
      </c>
      <c r="V18" s="10">
        <v>7</v>
      </c>
      <c r="W18" s="10" t="s">
        <v>35</v>
      </c>
      <c r="X18" s="10">
        <v>1</v>
      </c>
      <c r="Y18" s="10">
        <v>0</v>
      </c>
      <c r="Z18" s="10" t="s">
        <v>28</v>
      </c>
      <c r="AA18" s="10">
        <v>1</v>
      </c>
      <c r="AC18" s="10" t="s">
        <v>98</v>
      </c>
      <c r="AD18" s="10" t="s">
        <v>18</v>
      </c>
      <c r="AF18" s="10">
        <v>1.03529</v>
      </c>
      <c r="AG18" s="10">
        <v>1.03529</v>
      </c>
      <c r="AH18" s="10">
        <v>170000</v>
      </c>
      <c r="AI18" s="10">
        <v>170000</v>
      </c>
    </row>
    <row r="19" spans="1:35" x14ac:dyDescent="0.25">
      <c r="A19" s="10">
        <v>1507</v>
      </c>
      <c r="B19" s="10" t="s">
        <v>162</v>
      </c>
      <c r="C19" s="10" t="s">
        <v>26</v>
      </c>
      <c r="E19" s="10" t="s">
        <v>24</v>
      </c>
      <c r="F19" s="10">
        <v>886</v>
      </c>
      <c r="G19" s="10">
        <v>886</v>
      </c>
      <c r="H19" s="10">
        <f t="shared" si="0"/>
        <v>21160</v>
      </c>
      <c r="I19" s="11">
        <v>1</v>
      </c>
      <c r="J19" s="17">
        <v>159900</v>
      </c>
      <c r="K19" s="12">
        <f t="shared" si="1"/>
        <v>181060</v>
      </c>
      <c r="L19" s="18">
        <v>42118</v>
      </c>
      <c r="N19" s="10" t="b">
        <v>0</v>
      </c>
      <c r="O19" s="10">
        <v>2</v>
      </c>
      <c r="P19" s="10">
        <v>1</v>
      </c>
      <c r="R19" s="10">
        <v>1930</v>
      </c>
      <c r="S19" s="10" t="s">
        <v>161</v>
      </c>
      <c r="T19" s="14" t="s">
        <v>160</v>
      </c>
      <c r="U19" s="10">
        <v>9148</v>
      </c>
      <c r="V19" s="10">
        <v>4</v>
      </c>
      <c r="W19" s="10" t="s">
        <v>20</v>
      </c>
      <c r="X19" s="10">
        <v>1</v>
      </c>
      <c r="Y19" s="10">
        <v>0</v>
      </c>
      <c r="AA19" s="10">
        <v>1</v>
      </c>
      <c r="AC19" s="10" t="s">
        <v>98</v>
      </c>
      <c r="AD19" s="10" t="s">
        <v>18</v>
      </c>
      <c r="AF19" s="10">
        <v>1</v>
      </c>
      <c r="AG19" s="10">
        <v>1</v>
      </c>
      <c r="AH19" s="10">
        <v>159900</v>
      </c>
      <c r="AI19" s="10">
        <v>159900</v>
      </c>
    </row>
    <row r="20" spans="1:35" x14ac:dyDescent="0.25">
      <c r="A20" s="10">
        <v>2010</v>
      </c>
      <c r="B20" s="10" t="s">
        <v>159</v>
      </c>
      <c r="C20" s="10" t="s">
        <v>26</v>
      </c>
      <c r="E20" s="10" t="s">
        <v>24</v>
      </c>
      <c r="F20" s="10">
        <v>901</v>
      </c>
      <c r="G20" s="10">
        <v>901</v>
      </c>
      <c r="H20" s="10">
        <f t="shared" si="0"/>
        <v>19780</v>
      </c>
      <c r="I20" s="11">
        <v>1</v>
      </c>
      <c r="J20" s="17">
        <v>180000</v>
      </c>
      <c r="K20" s="12">
        <f t="shared" si="1"/>
        <v>199780</v>
      </c>
      <c r="L20" s="18">
        <v>42003</v>
      </c>
      <c r="M20" s="10" t="s">
        <v>65</v>
      </c>
      <c r="N20" s="10" t="b">
        <v>1</v>
      </c>
      <c r="O20" s="10">
        <v>2</v>
      </c>
      <c r="P20" s="10">
        <v>1</v>
      </c>
      <c r="R20" s="10">
        <v>1915</v>
      </c>
      <c r="S20" s="10" t="s">
        <v>158</v>
      </c>
      <c r="T20" s="14" t="s">
        <v>157</v>
      </c>
      <c r="U20" s="10">
        <v>4356</v>
      </c>
      <c r="V20" s="10">
        <v>56</v>
      </c>
      <c r="W20" s="10" t="s">
        <v>35</v>
      </c>
      <c r="X20" s="10">
        <v>1</v>
      </c>
      <c r="Y20" s="10">
        <v>0</v>
      </c>
      <c r="Z20" s="10" t="s">
        <v>53</v>
      </c>
      <c r="AA20" s="10">
        <v>1</v>
      </c>
      <c r="AC20" s="10" t="s">
        <v>98</v>
      </c>
      <c r="AD20" s="10" t="s">
        <v>18</v>
      </c>
      <c r="AF20" s="10">
        <v>1</v>
      </c>
      <c r="AG20" s="10">
        <v>0.9</v>
      </c>
      <c r="AH20" s="10">
        <v>180000</v>
      </c>
      <c r="AI20" s="10">
        <v>200000</v>
      </c>
    </row>
    <row r="21" spans="1:35" x14ac:dyDescent="0.25">
      <c r="A21" s="10">
        <v>6016</v>
      </c>
      <c r="B21" s="10" t="s">
        <v>156</v>
      </c>
      <c r="C21" s="10" t="s">
        <v>33</v>
      </c>
      <c r="D21" s="10" t="s">
        <v>76</v>
      </c>
      <c r="E21" s="10" t="s">
        <v>24</v>
      </c>
      <c r="F21" s="10">
        <v>904</v>
      </c>
      <c r="G21" s="10">
        <v>904</v>
      </c>
      <c r="H21" s="10">
        <f t="shared" si="0"/>
        <v>19504</v>
      </c>
      <c r="I21" s="11">
        <v>1</v>
      </c>
      <c r="J21" s="17">
        <v>220000</v>
      </c>
      <c r="K21" s="12">
        <f t="shared" si="1"/>
        <v>239504</v>
      </c>
      <c r="L21" s="18">
        <v>41990</v>
      </c>
      <c r="M21" s="10" t="s">
        <v>70</v>
      </c>
      <c r="N21" s="10" t="b">
        <v>0</v>
      </c>
      <c r="O21" s="10">
        <v>2</v>
      </c>
      <c r="P21" s="10">
        <v>1</v>
      </c>
      <c r="Q21" s="10" t="s">
        <v>44</v>
      </c>
      <c r="R21" s="10">
        <v>1939</v>
      </c>
      <c r="S21" s="10" t="s">
        <v>155</v>
      </c>
      <c r="T21" s="14" t="s">
        <v>154</v>
      </c>
      <c r="U21" s="10">
        <v>12632</v>
      </c>
      <c r="V21" s="10">
        <v>23</v>
      </c>
      <c r="W21" s="10" t="s">
        <v>20</v>
      </c>
      <c r="X21" s="10">
        <v>1</v>
      </c>
      <c r="Y21" s="10">
        <v>0</v>
      </c>
      <c r="Z21" s="10" t="s">
        <v>153</v>
      </c>
      <c r="AA21" s="10">
        <v>1</v>
      </c>
      <c r="AC21" s="10" t="s">
        <v>152</v>
      </c>
      <c r="AD21" s="10" t="s">
        <v>18</v>
      </c>
      <c r="AE21" s="10" t="s">
        <v>142</v>
      </c>
      <c r="AF21" s="10">
        <v>0.95672999999999997</v>
      </c>
      <c r="AG21" s="10">
        <v>0.95672999999999997</v>
      </c>
      <c r="AH21" s="10">
        <v>229950</v>
      </c>
      <c r="AI21" s="10">
        <v>229950</v>
      </c>
    </row>
    <row r="22" spans="1:35" x14ac:dyDescent="0.25">
      <c r="A22" s="10">
        <v>1515</v>
      </c>
      <c r="B22" s="10" t="s">
        <v>151</v>
      </c>
      <c r="C22" s="10" t="s">
        <v>33</v>
      </c>
      <c r="D22" s="10" t="s">
        <v>76</v>
      </c>
      <c r="E22" s="10" t="s">
        <v>24</v>
      </c>
      <c r="F22" s="10">
        <v>906</v>
      </c>
      <c r="G22" s="10">
        <v>906</v>
      </c>
      <c r="H22" s="10">
        <f t="shared" si="0"/>
        <v>19320</v>
      </c>
      <c r="I22" s="11">
        <v>1</v>
      </c>
      <c r="J22" s="17">
        <v>230000</v>
      </c>
      <c r="K22" s="12">
        <f t="shared" si="1"/>
        <v>249320</v>
      </c>
      <c r="L22" s="18">
        <v>42180</v>
      </c>
      <c r="N22" s="10" t="b">
        <v>0</v>
      </c>
      <c r="O22" s="10">
        <v>2</v>
      </c>
      <c r="P22" s="10">
        <v>1</v>
      </c>
      <c r="R22" s="10">
        <v>1912</v>
      </c>
      <c r="S22" s="10" t="s">
        <v>150</v>
      </c>
      <c r="T22" s="14" t="s">
        <v>149</v>
      </c>
      <c r="U22" s="10">
        <v>4356</v>
      </c>
      <c r="V22" s="10">
        <v>13</v>
      </c>
      <c r="W22" s="10" t="s">
        <v>35</v>
      </c>
      <c r="X22" s="10">
        <v>1</v>
      </c>
      <c r="Y22" s="10">
        <v>0</v>
      </c>
      <c r="Z22" s="10" t="s">
        <v>40</v>
      </c>
      <c r="AA22" s="10">
        <v>1</v>
      </c>
      <c r="AC22" s="10" t="s">
        <v>98</v>
      </c>
      <c r="AD22" s="10" t="s">
        <v>18</v>
      </c>
      <c r="AE22" s="10" t="s">
        <v>17</v>
      </c>
      <c r="AF22" s="10">
        <v>0.95852999999999999</v>
      </c>
      <c r="AG22" s="10">
        <v>0.95852999999999999</v>
      </c>
      <c r="AH22" s="10">
        <v>239950</v>
      </c>
      <c r="AI22" s="10">
        <v>239950</v>
      </c>
    </row>
    <row r="23" spans="1:35" x14ac:dyDescent="0.25">
      <c r="A23" s="10">
        <v>1811</v>
      </c>
      <c r="B23" s="10" t="s">
        <v>148</v>
      </c>
      <c r="D23" s="10" t="s">
        <v>25</v>
      </c>
      <c r="E23" s="10" t="s">
        <v>24</v>
      </c>
      <c r="F23" s="10">
        <v>920</v>
      </c>
      <c r="G23" s="10">
        <v>920</v>
      </c>
      <c r="H23" s="10">
        <f t="shared" si="0"/>
        <v>18032</v>
      </c>
      <c r="I23" s="11">
        <v>1</v>
      </c>
      <c r="J23" s="17">
        <v>187900</v>
      </c>
      <c r="K23" s="12">
        <f t="shared" si="1"/>
        <v>205932</v>
      </c>
      <c r="L23" s="18">
        <v>42132</v>
      </c>
      <c r="M23" s="10" t="s">
        <v>23</v>
      </c>
      <c r="N23" s="10" t="b">
        <v>0</v>
      </c>
      <c r="O23" s="10">
        <v>2</v>
      </c>
      <c r="P23" s="10">
        <v>1</v>
      </c>
      <c r="Q23" s="10" t="s">
        <v>32</v>
      </c>
      <c r="R23" s="10">
        <v>1910</v>
      </c>
      <c r="S23" s="10" t="s">
        <v>147</v>
      </c>
      <c r="T23" s="14" t="s">
        <v>146</v>
      </c>
      <c r="U23" s="10">
        <v>2702</v>
      </c>
      <c r="V23" s="10">
        <v>20</v>
      </c>
      <c r="W23" s="10" t="s">
        <v>35</v>
      </c>
      <c r="X23" s="10">
        <v>1</v>
      </c>
      <c r="Y23" s="10">
        <v>0</v>
      </c>
      <c r="Z23" s="10" t="s">
        <v>53</v>
      </c>
      <c r="AA23" s="10">
        <v>1</v>
      </c>
      <c r="AC23" s="10" t="s">
        <v>106</v>
      </c>
      <c r="AD23" s="10" t="s">
        <v>18</v>
      </c>
      <c r="AF23" s="10">
        <v>1</v>
      </c>
      <c r="AG23" s="10">
        <v>1</v>
      </c>
      <c r="AH23" s="10">
        <v>187900</v>
      </c>
      <c r="AI23" s="10">
        <v>187900</v>
      </c>
    </row>
    <row r="24" spans="1:35" x14ac:dyDescent="0.25">
      <c r="A24" s="10">
        <v>2316</v>
      </c>
      <c r="B24" s="10" t="s">
        <v>145</v>
      </c>
      <c r="C24" s="10" t="s">
        <v>33</v>
      </c>
      <c r="D24" s="10" t="s">
        <v>25</v>
      </c>
      <c r="E24" s="10" t="s">
        <v>24</v>
      </c>
      <c r="F24" s="10">
        <v>940</v>
      </c>
      <c r="G24" s="10">
        <v>940</v>
      </c>
      <c r="H24" s="10">
        <f t="shared" si="0"/>
        <v>16192</v>
      </c>
      <c r="I24" s="11">
        <v>1</v>
      </c>
      <c r="J24" s="17">
        <v>155000</v>
      </c>
      <c r="K24" s="12">
        <f t="shared" si="1"/>
        <v>171192</v>
      </c>
      <c r="L24" s="18">
        <v>41935</v>
      </c>
      <c r="N24" s="10" t="b">
        <v>0</v>
      </c>
      <c r="O24" s="10">
        <v>2</v>
      </c>
      <c r="P24" s="10">
        <v>1</v>
      </c>
      <c r="R24" s="10">
        <v>1922</v>
      </c>
      <c r="S24" s="10" t="s">
        <v>144</v>
      </c>
      <c r="T24" s="10" t="s">
        <v>143</v>
      </c>
      <c r="U24" s="10">
        <v>10454</v>
      </c>
      <c r="V24" s="10">
        <v>6</v>
      </c>
      <c r="W24" s="10" t="s">
        <v>29</v>
      </c>
      <c r="X24" s="10">
        <v>1</v>
      </c>
      <c r="Y24" s="10">
        <v>0</v>
      </c>
      <c r="Z24" s="10" t="s">
        <v>78</v>
      </c>
      <c r="AA24" s="10">
        <v>1</v>
      </c>
      <c r="AC24" s="10" t="s">
        <v>98</v>
      </c>
      <c r="AD24" s="10" t="s">
        <v>18</v>
      </c>
      <c r="AE24" s="10" t="s">
        <v>142</v>
      </c>
      <c r="AF24" s="10">
        <v>0.96904999999999997</v>
      </c>
      <c r="AG24" s="10">
        <v>0.96904999999999997</v>
      </c>
      <c r="AH24" s="10">
        <v>159950</v>
      </c>
      <c r="AI24" s="10">
        <v>159950</v>
      </c>
    </row>
    <row r="25" spans="1:35" x14ac:dyDescent="0.25">
      <c r="A25" s="10">
        <v>1127</v>
      </c>
      <c r="B25" s="10" t="s">
        <v>141</v>
      </c>
      <c r="C25" s="10" t="s">
        <v>33</v>
      </c>
      <c r="E25" s="10" t="s">
        <v>24</v>
      </c>
      <c r="F25" s="10">
        <v>960</v>
      </c>
      <c r="G25" s="10">
        <v>960</v>
      </c>
      <c r="H25" s="10">
        <f t="shared" si="0"/>
        <v>14352</v>
      </c>
      <c r="I25" s="11">
        <v>1</v>
      </c>
      <c r="J25" s="17">
        <v>174500</v>
      </c>
      <c r="K25" s="12">
        <f t="shared" si="1"/>
        <v>188852</v>
      </c>
      <c r="L25" s="18">
        <v>42122</v>
      </c>
      <c r="M25" s="10" t="s">
        <v>23</v>
      </c>
      <c r="N25" s="10" t="b">
        <v>0</v>
      </c>
      <c r="O25" s="10">
        <v>2</v>
      </c>
      <c r="P25" s="10">
        <v>0.75</v>
      </c>
      <c r="R25" s="10">
        <v>1915</v>
      </c>
      <c r="S25" s="10" t="s">
        <v>140</v>
      </c>
      <c r="T25" s="14" t="s">
        <v>139</v>
      </c>
      <c r="U25" s="10">
        <v>4356</v>
      </c>
      <c r="V25" s="10">
        <v>122</v>
      </c>
      <c r="W25" s="10" t="s">
        <v>35</v>
      </c>
      <c r="X25" s="10">
        <v>0</v>
      </c>
      <c r="Y25" s="10">
        <v>0</v>
      </c>
      <c r="Z25" s="10" t="s">
        <v>40</v>
      </c>
      <c r="AA25" s="10">
        <v>1</v>
      </c>
      <c r="AC25" s="10" t="s">
        <v>106</v>
      </c>
      <c r="AD25" s="10" t="s">
        <v>18</v>
      </c>
      <c r="AF25" s="10">
        <v>0.97541</v>
      </c>
      <c r="AG25" s="10">
        <v>0.96997999999999995</v>
      </c>
      <c r="AH25" s="10">
        <v>178900</v>
      </c>
      <c r="AI25" s="10">
        <v>179900</v>
      </c>
    </row>
    <row r="26" spans="1:35" x14ac:dyDescent="0.25">
      <c r="A26" s="10">
        <v>4126</v>
      </c>
      <c r="B26" s="10" t="s">
        <v>138</v>
      </c>
      <c r="C26" s="10" t="s">
        <v>33</v>
      </c>
      <c r="E26" s="10" t="s">
        <v>24</v>
      </c>
      <c r="F26" s="10">
        <v>982</v>
      </c>
      <c r="G26" s="10">
        <v>982</v>
      </c>
      <c r="H26" s="10">
        <f t="shared" si="0"/>
        <v>12328</v>
      </c>
      <c r="I26" s="11">
        <v>1</v>
      </c>
      <c r="J26" s="17">
        <v>130000</v>
      </c>
      <c r="K26" s="12">
        <f t="shared" si="1"/>
        <v>142328</v>
      </c>
      <c r="L26" s="18">
        <v>42165</v>
      </c>
      <c r="N26" s="10" t="b">
        <v>0</v>
      </c>
      <c r="O26" s="10">
        <v>2</v>
      </c>
      <c r="P26" s="10">
        <v>1</v>
      </c>
      <c r="R26" s="10">
        <v>1909</v>
      </c>
      <c r="S26" s="10" t="s">
        <v>137</v>
      </c>
      <c r="T26" s="10" t="s">
        <v>136</v>
      </c>
      <c r="U26" s="10">
        <v>6098</v>
      </c>
      <c r="V26" s="10">
        <v>71</v>
      </c>
      <c r="W26" s="10" t="s">
        <v>135</v>
      </c>
      <c r="X26" s="10">
        <v>1</v>
      </c>
      <c r="Y26" s="10">
        <v>0</v>
      </c>
      <c r="AA26" s="10">
        <v>1</v>
      </c>
      <c r="AC26" s="10" t="s">
        <v>98</v>
      </c>
      <c r="AD26" s="10" t="s">
        <v>18</v>
      </c>
      <c r="AF26" s="10">
        <v>0.86667000000000005</v>
      </c>
      <c r="AG26" s="10">
        <v>0.8125</v>
      </c>
      <c r="AH26" s="10">
        <v>150000</v>
      </c>
      <c r="AI26" s="10">
        <v>160000</v>
      </c>
    </row>
    <row r="27" spans="1:35" x14ac:dyDescent="0.25">
      <c r="A27" s="10">
        <v>1905</v>
      </c>
      <c r="B27" s="10" t="s">
        <v>134</v>
      </c>
      <c r="C27" s="10" t="s">
        <v>33</v>
      </c>
      <c r="E27" s="10" t="s">
        <v>24</v>
      </c>
      <c r="F27" s="10">
        <v>986</v>
      </c>
      <c r="G27" s="10">
        <v>986</v>
      </c>
      <c r="H27" s="10">
        <f t="shared" si="0"/>
        <v>11960</v>
      </c>
      <c r="I27" s="11">
        <v>1</v>
      </c>
      <c r="J27" s="17">
        <v>175750</v>
      </c>
      <c r="K27" s="12">
        <f t="shared" si="1"/>
        <v>187710</v>
      </c>
      <c r="L27" s="18">
        <v>42185</v>
      </c>
      <c r="M27" s="10" t="s">
        <v>65</v>
      </c>
      <c r="N27" s="10" t="b">
        <v>1</v>
      </c>
      <c r="O27" s="10">
        <v>2</v>
      </c>
      <c r="P27" s="10">
        <v>1</v>
      </c>
      <c r="R27" s="10">
        <v>1905</v>
      </c>
      <c r="S27" s="10" t="s">
        <v>133</v>
      </c>
      <c r="T27" s="14" t="s">
        <v>132</v>
      </c>
      <c r="U27" s="10">
        <v>3049</v>
      </c>
      <c r="V27" s="10">
        <v>41</v>
      </c>
      <c r="W27" s="10" t="s">
        <v>20</v>
      </c>
      <c r="X27" s="10">
        <v>1</v>
      </c>
      <c r="Y27" s="10">
        <v>0</v>
      </c>
      <c r="Z27" s="10" t="s">
        <v>40</v>
      </c>
      <c r="AA27" s="10">
        <v>1</v>
      </c>
      <c r="AC27" s="10" t="s">
        <v>98</v>
      </c>
      <c r="AD27" s="10" t="s">
        <v>18</v>
      </c>
      <c r="AF27" s="10">
        <v>1</v>
      </c>
      <c r="AG27" s="10">
        <v>0.95</v>
      </c>
      <c r="AH27" s="10">
        <v>175750</v>
      </c>
      <c r="AI27" s="10">
        <v>185000</v>
      </c>
    </row>
    <row r="28" spans="1:35" x14ac:dyDescent="0.25">
      <c r="A28" s="10">
        <v>3018</v>
      </c>
      <c r="B28" s="10" t="s">
        <v>131</v>
      </c>
      <c r="C28" s="10" t="s">
        <v>26</v>
      </c>
      <c r="D28" s="10" t="s">
        <v>76</v>
      </c>
      <c r="E28" s="10" t="s">
        <v>24</v>
      </c>
      <c r="F28" s="10">
        <v>990</v>
      </c>
      <c r="G28" s="10">
        <v>990</v>
      </c>
      <c r="H28" s="10">
        <f t="shared" si="0"/>
        <v>11592</v>
      </c>
      <c r="I28" s="11">
        <v>1</v>
      </c>
      <c r="J28" s="17">
        <v>192000</v>
      </c>
      <c r="K28" s="12">
        <f t="shared" si="1"/>
        <v>203592</v>
      </c>
      <c r="L28" s="18">
        <v>42136</v>
      </c>
      <c r="M28" s="10" t="s">
        <v>65</v>
      </c>
      <c r="N28" s="10" t="b">
        <v>0</v>
      </c>
      <c r="O28" s="10">
        <v>2</v>
      </c>
      <c r="P28" s="10">
        <v>1</v>
      </c>
      <c r="R28" s="10">
        <v>1920</v>
      </c>
      <c r="S28" s="10" t="s">
        <v>130</v>
      </c>
      <c r="T28" s="14" t="s">
        <v>129</v>
      </c>
      <c r="U28" s="10">
        <v>4792</v>
      </c>
      <c r="V28" s="10">
        <v>159</v>
      </c>
      <c r="W28" s="10" t="s">
        <v>20</v>
      </c>
      <c r="X28" s="10">
        <v>1</v>
      </c>
      <c r="Y28" s="10">
        <v>0</v>
      </c>
      <c r="Z28" s="10" t="s">
        <v>102</v>
      </c>
      <c r="AA28" s="10">
        <v>1</v>
      </c>
      <c r="AC28" s="10" t="s">
        <v>98</v>
      </c>
      <c r="AD28" s="10" t="s">
        <v>18</v>
      </c>
      <c r="AF28" s="10">
        <v>1.0158700000000001</v>
      </c>
      <c r="AG28" s="10">
        <v>0.91429000000000005</v>
      </c>
      <c r="AH28" s="10">
        <v>189000</v>
      </c>
      <c r="AI28" s="10">
        <v>210000</v>
      </c>
    </row>
    <row r="29" spans="1:35" x14ac:dyDescent="0.25">
      <c r="A29" s="10">
        <v>6225</v>
      </c>
      <c r="B29" s="10" t="s">
        <v>128</v>
      </c>
      <c r="C29" s="10" t="s">
        <v>56</v>
      </c>
      <c r="E29" s="10" t="s">
        <v>24</v>
      </c>
      <c r="F29" s="10">
        <v>1072</v>
      </c>
      <c r="G29" s="10">
        <v>1072</v>
      </c>
      <c r="H29" s="10">
        <f t="shared" si="0"/>
        <v>4048</v>
      </c>
      <c r="I29" s="11">
        <v>1</v>
      </c>
      <c r="J29" s="17">
        <v>239000</v>
      </c>
      <c r="K29" s="12">
        <f t="shared" si="1"/>
        <v>243048</v>
      </c>
      <c r="L29" s="18">
        <v>41907</v>
      </c>
      <c r="N29" s="10" t="b">
        <v>0</v>
      </c>
      <c r="O29" s="10">
        <v>3</v>
      </c>
      <c r="P29" s="10">
        <v>2</v>
      </c>
      <c r="R29" s="10">
        <v>1940</v>
      </c>
      <c r="S29" s="10" t="s">
        <v>127</v>
      </c>
      <c r="T29" s="14" t="s">
        <v>126</v>
      </c>
      <c r="U29" s="10">
        <v>7405</v>
      </c>
      <c r="V29" s="10">
        <v>20</v>
      </c>
      <c r="W29" s="10" t="s">
        <v>35</v>
      </c>
      <c r="X29" s="10">
        <v>2</v>
      </c>
      <c r="Y29" s="10">
        <v>0</v>
      </c>
      <c r="Z29" s="10" t="s">
        <v>122</v>
      </c>
      <c r="AA29" s="10">
        <v>1</v>
      </c>
      <c r="AC29" s="10" t="s">
        <v>98</v>
      </c>
      <c r="AD29" s="10" t="s">
        <v>18</v>
      </c>
      <c r="AF29" s="10">
        <v>0.99624999999999997</v>
      </c>
      <c r="AG29" s="10">
        <v>0.99624999999999997</v>
      </c>
      <c r="AH29" s="10">
        <v>239900</v>
      </c>
      <c r="AI29" s="10">
        <v>239900</v>
      </c>
    </row>
    <row r="30" spans="1:35" x14ac:dyDescent="0.25">
      <c r="A30" s="10">
        <v>10026</v>
      </c>
      <c r="B30" s="10" t="s">
        <v>125</v>
      </c>
      <c r="C30" s="10" t="s">
        <v>33</v>
      </c>
      <c r="E30" s="10" t="s">
        <v>24</v>
      </c>
      <c r="F30" s="10">
        <v>1128</v>
      </c>
      <c r="G30" s="10">
        <v>1128</v>
      </c>
      <c r="H30" s="10">
        <f t="shared" si="0"/>
        <v>-1104</v>
      </c>
      <c r="I30" s="11">
        <v>1</v>
      </c>
      <c r="J30" s="17">
        <v>215000</v>
      </c>
      <c r="K30" s="12">
        <f t="shared" si="1"/>
        <v>213896</v>
      </c>
      <c r="L30" s="18">
        <v>42087</v>
      </c>
      <c r="N30" s="10" t="b">
        <v>0</v>
      </c>
      <c r="O30" s="10">
        <v>2</v>
      </c>
      <c r="P30" s="10">
        <v>1</v>
      </c>
      <c r="R30" s="10">
        <v>1930</v>
      </c>
      <c r="S30" s="10" t="s">
        <v>124</v>
      </c>
      <c r="T30" s="10" t="s">
        <v>123</v>
      </c>
      <c r="U30" s="10">
        <v>10454</v>
      </c>
      <c r="V30" s="10">
        <v>39</v>
      </c>
      <c r="W30" s="10" t="s">
        <v>20</v>
      </c>
      <c r="X30" s="10">
        <v>1</v>
      </c>
      <c r="Y30" s="10">
        <v>0</v>
      </c>
      <c r="Z30" s="10" t="s">
        <v>122</v>
      </c>
      <c r="AA30" s="10">
        <v>1</v>
      </c>
      <c r="AC30" s="10" t="s">
        <v>98</v>
      </c>
      <c r="AD30" s="10" t="s">
        <v>18</v>
      </c>
      <c r="AF30" s="10">
        <v>1.02871</v>
      </c>
      <c r="AG30" s="10">
        <v>0.91488999999999998</v>
      </c>
      <c r="AH30" s="10">
        <v>209000</v>
      </c>
      <c r="AI30" s="10">
        <v>235000</v>
      </c>
    </row>
    <row r="31" spans="1:35" x14ac:dyDescent="0.25">
      <c r="A31" s="10">
        <v>629</v>
      </c>
      <c r="B31" s="10" t="s">
        <v>121</v>
      </c>
      <c r="C31" s="10" t="s">
        <v>120</v>
      </c>
      <c r="E31" s="10" t="s">
        <v>24</v>
      </c>
      <c r="F31" s="10">
        <v>1155</v>
      </c>
      <c r="G31" s="10">
        <v>1155</v>
      </c>
      <c r="H31" s="10">
        <f t="shared" si="0"/>
        <v>-3588</v>
      </c>
      <c r="I31" s="11">
        <v>1</v>
      </c>
      <c r="J31" s="17">
        <v>245000</v>
      </c>
      <c r="K31" s="12">
        <f t="shared" si="1"/>
        <v>241412</v>
      </c>
      <c r="L31" s="18">
        <v>42181</v>
      </c>
      <c r="N31" s="10" t="b">
        <v>0</v>
      </c>
      <c r="O31" s="10">
        <v>3</v>
      </c>
      <c r="P31" s="10">
        <v>1.75</v>
      </c>
      <c r="R31" s="10">
        <v>1934</v>
      </c>
      <c r="S31" s="10" t="s">
        <v>119</v>
      </c>
      <c r="T31" s="14" t="s">
        <v>118</v>
      </c>
      <c r="U31" s="10">
        <v>10890</v>
      </c>
      <c r="V31" s="10">
        <v>18</v>
      </c>
      <c r="W31" s="10" t="s">
        <v>20</v>
      </c>
      <c r="X31" s="10">
        <v>1</v>
      </c>
      <c r="Y31" s="10">
        <v>0</v>
      </c>
      <c r="Z31" s="10" t="s">
        <v>117</v>
      </c>
      <c r="AA31" s="10">
        <v>1</v>
      </c>
      <c r="AC31" s="10" t="s">
        <v>98</v>
      </c>
      <c r="AD31" s="10" t="s">
        <v>18</v>
      </c>
      <c r="AF31" s="10">
        <v>0.98196000000000006</v>
      </c>
      <c r="AG31" s="10">
        <v>0.98196000000000006</v>
      </c>
      <c r="AH31" s="10">
        <v>249500</v>
      </c>
      <c r="AI31" s="10">
        <v>249500</v>
      </c>
    </row>
    <row r="32" spans="1:35" x14ac:dyDescent="0.25">
      <c r="A32" s="10">
        <v>511</v>
      </c>
      <c r="B32" s="10" t="s">
        <v>116</v>
      </c>
      <c r="C32" s="10" t="s">
        <v>26</v>
      </c>
      <c r="E32" s="10" t="s">
        <v>24</v>
      </c>
      <c r="F32" s="10">
        <v>1170</v>
      </c>
      <c r="G32" s="10">
        <v>1170</v>
      </c>
      <c r="H32" s="10">
        <f t="shared" si="0"/>
        <v>-4968</v>
      </c>
      <c r="I32" s="11">
        <v>1</v>
      </c>
      <c r="J32" s="17">
        <v>220000</v>
      </c>
      <c r="K32" s="12">
        <f t="shared" si="1"/>
        <v>215032</v>
      </c>
      <c r="L32" s="18">
        <v>42086</v>
      </c>
      <c r="M32" s="10" t="s">
        <v>23</v>
      </c>
      <c r="N32" s="10" t="b">
        <v>0</v>
      </c>
      <c r="O32" s="10">
        <v>2</v>
      </c>
      <c r="P32" s="10">
        <v>1</v>
      </c>
      <c r="Q32" s="10" t="s">
        <v>32</v>
      </c>
      <c r="R32" s="10">
        <v>1930</v>
      </c>
      <c r="S32" s="10" t="s">
        <v>115</v>
      </c>
      <c r="T32" s="14" t="s">
        <v>114</v>
      </c>
      <c r="U32" s="10">
        <v>18295</v>
      </c>
      <c r="V32" s="10">
        <v>37</v>
      </c>
      <c r="W32" s="10" t="s">
        <v>20</v>
      </c>
      <c r="X32" s="10">
        <v>1</v>
      </c>
      <c r="Y32" s="10">
        <v>0</v>
      </c>
      <c r="Z32" s="10" t="s">
        <v>78</v>
      </c>
      <c r="AA32" s="10">
        <v>1</v>
      </c>
      <c r="AC32" s="10" t="s">
        <v>98</v>
      </c>
      <c r="AD32" s="10" t="s">
        <v>18</v>
      </c>
      <c r="AE32" s="10" t="s">
        <v>113</v>
      </c>
      <c r="AF32" s="10">
        <v>0.95672999999999997</v>
      </c>
      <c r="AG32" s="10">
        <v>0.91666999999999998</v>
      </c>
      <c r="AH32" s="10">
        <v>229950</v>
      </c>
      <c r="AI32" s="10">
        <v>240000</v>
      </c>
    </row>
    <row r="33" spans="1:35" x14ac:dyDescent="0.25">
      <c r="A33" s="10">
        <v>211</v>
      </c>
      <c r="B33" s="10" t="s">
        <v>112</v>
      </c>
      <c r="C33" s="10" t="s">
        <v>111</v>
      </c>
      <c r="D33" s="10" t="s">
        <v>76</v>
      </c>
      <c r="E33" s="10" t="s">
        <v>24</v>
      </c>
      <c r="F33" s="10">
        <v>1184</v>
      </c>
      <c r="G33" s="10">
        <v>1184</v>
      </c>
      <c r="H33" s="10">
        <f t="shared" si="0"/>
        <v>-6256</v>
      </c>
      <c r="I33" s="11">
        <v>1</v>
      </c>
      <c r="J33" s="17">
        <v>232950</v>
      </c>
      <c r="K33" s="12">
        <f t="shared" si="1"/>
        <v>226694</v>
      </c>
      <c r="L33" s="18">
        <v>42150</v>
      </c>
      <c r="M33" s="10" t="s">
        <v>23</v>
      </c>
      <c r="N33" s="10" t="b">
        <v>0</v>
      </c>
      <c r="O33" s="10">
        <v>3</v>
      </c>
      <c r="P33" s="10">
        <v>1</v>
      </c>
      <c r="Q33" s="10" t="s">
        <v>110</v>
      </c>
      <c r="R33" s="10">
        <v>1938</v>
      </c>
      <c r="S33" s="10" t="s">
        <v>109</v>
      </c>
      <c r="T33" s="14" t="s">
        <v>108</v>
      </c>
      <c r="U33" s="10">
        <v>6969</v>
      </c>
      <c r="V33" s="10">
        <v>7</v>
      </c>
      <c r="W33" s="10" t="s">
        <v>20</v>
      </c>
      <c r="X33" s="10">
        <v>1</v>
      </c>
      <c r="Y33" s="10">
        <v>0</v>
      </c>
      <c r="Z33" s="10" t="s">
        <v>107</v>
      </c>
      <c r="AA33" s="10">
        <v>1</v>
      </c>
      <c r="AC33" s="10" t="s">
        <v>106</v>
      </c>
      <c r="AD33" s="10" t="s">
        <v>18</v>
      </c>
      <c r="AF33" s="10">
        <v>1.0174700000000001</v>
      </c>
      <c r="AG33" s="10">
        <v>1.0174700000000001</v>
      </c>
      <c r="AH33" s="10">
        <v>228950</v>
      </c>
      <c r="AI33" s="10">
        <v>228950</v>
      </c>
    </row>
    <row r="34" spans="1:35" x14ac:dyDescent="0.25">
      <c r="A34" s="10">
        <v>2131</v>
      </c>
      <c r="B34" s="10" t="s">
        <v>105</v>
      </c>
      <c r="C34" s="10" t="s">
        <v>26</v>
      </c>
      <c r="E34" s="10" t="s">
        <v>24</v>
      </c>
      <c r="F34" s="10">
        <v>1268</v>
      </c>
      <c r="G34" s="10">
        <v>1268</v>
      </c>
      <c r="H34" s="10">
        <f t="shared" ref="H34:H50" si="2">(1116-F34)*92</f>
        <v>-13984</v>
      </c>
      <c r="I34" s="11">
        <v>1</v>
      </c>
      <c r="J34" s="17">
        <v>250000</v>
      </c>
      <c r="K34" s="12">
        <f t="shared" ref="K34:K65" si="3">J34+H34</f>
        <v>236016</v>
      </c>
      <c r="L34" s="18">
        <v>42222</v>
      </c>
      <c r="M34" s="10" t="s">
        <v>23</v>
      </c>
      <c r="N34" s="10" t="b">
        <v>0</v>
      </c>
      <c r="O34" s="10">
        <v>3</v>
      </c>
      <c r="P34" s="10">
        <v>2</v>
      </c>
      <c r="R34" s="10">
        <v>1903</v>
      </c>
      <c r="S34" s="10" t="s">
        <v>104</v>
      </c>
      <c r="T34" s="14" t="s">
        <v>103</v>
      </c>
      <c r="U34" s="10">
        <v>6098</v>
      </c>
      <c r="V34" s="10">
        <v>5</v>
      </c>
      <c r="W34" s="10" t="s">
        <v>35</v>
      </c>
      <c r="X34" s="10">
        <v>2</v>
      </c>
      <c r="Y34" s="10">
        <v>0</v>
      </c>
      <c r="Z34" s="10" t="s">
        <v>102</v>
      </c>
      <c r="AA34" s="10">
        <v>1</v>
      </c>
      <c r="AC34" s="10" t="s">
        <v>98</v>
      </c>
      <c r="AD34" s="10" t="s">
        <v>18</v>
      </c>
      <c r="AF34" s="10">
        <v>1.0002</v>
      </c>
      <c r="AG34" s="10">
        <v>1.0002</v>
      </c>
      <c r="AH34" s="10">
        <v>249950</v>
      </c>
      <c r="AI34" s="10">
        <v>249950</v>
      </c>
    </row>
    <row r="35" spans="1:35" x14ac:dyDescent="0.25">
      <c r="A35" s="10">
        <v>2409</v>
      </c>
      <c r="B35" s="10" t="s">
        <v>101</v>
      </c>
      <c r="C35" s="10" t="s">
        <v>26</v>
      </c>
      <c r="D35" s="10" t="s">
        <v>76</v>
      </c>
      <c r="E35" s="10" t="s">
        <v>24</v>
      </c>
      <c r="F35" s="10">
        <v>1368</v>
      </c>
      <c r="G35" s="10">
        <v>1368</v>
      </c>
      <c r="H35" s="10">
        <f t="shared" si="2"/>
        <v>-23184</v>
      </c>
      <c r="I35" s="11">
        <v>1</v>
      </c>
      <c r="J35" s="17">
        <v>260000</v>
      </c>
      <c r="K35" s="12">
        <f t="shared" si="3"/>
        <v>236816</v>
      </c>
      <c r="L35" s="18">
        <v>42165</v>
      </c>
      <c r="M35" s="10" t="s">
        <v>23</v>
      </c>
      <c r="N35" s="10" t="b">
        <v>0</v>
      </c>
      <c r="O35" s="10">
        <v>2</v>
      </c>
      <c r="P35" s="10">
        <v>1</v>
      </c>
      <c r="R35" s="10">
        <v>1915</v>
      </c>
      <c r="S35" s="10" t="s">
        <v>100</v>
      </c>
      <c r="T35" s="14" t="s">
        <v>99</v>
      </c>
      <c r="U35" s="10">
        <v>4356</v>
      </c>
      <c r="V35" s="10">
        <v>3</v>
      </c>
      <c r="W35" s="10" t="s">
        <v>35</v>
      </c>
      <c r="X35" s="10">
        <v>1</v>
      </c>
      <c r="Y35" s="10">
        <v>0</v>
      </c>
      <c r="Z35" s="10" t="s">
        <v>40</v>
      </c>
      <c r="AA35" s="10">
        <v>1</v>
      </c>
      <c r="AC35" s="10" t="s">
        <v>98</v>
      </c>
      <c r="AD35" s="10" t="s">
        <v>18</v>
      </c>
      <c r="AF35" s="10">
        <v>1.0001899999999999</v>
      </c>
      <c r="AG35" s="10">
        <v>1.0001899999999999</v>
      </c>
      <c r="AH35" s="10">
        <v>259950</v>
      </c>
      <c r="AI35" s="10">
        <v>259950</v>
      </c>
    </row>
    <row r="36" spans="1:35" x14ac:dyDescent="0.25">
      <c r="A36" s="10">
        <v>3820</v>
      </c>
      <c r="B36" s="10" t="s">
        <v>97</v>
      </c>
      <c r="C36" s="10" t="s">
        <v>33</v>
      </c>
      <c r="D36" s="10" t="s">
        <v>76</v>
      </c>
      <c r="E36" s="10" t="s">
        <v>24</v>
      </c>
      <c r="F36" s="10">
        <v>828</v>
      </c>
      <c r="G36" s="10">
        <v>828</v>
      </c>
      <c r="H36" s="10">
        <f t="shared" si="2"/>
        <v>26496</v>
      </c>
      <c r="I36" s="11">
        <v>0</v>
      </c>
      <c r="J36" s="17">
        <v>187000</v>
      </c>
      <c r="K36" s="12">
        <f t="shared" si="3"/>
        <v>213496</v>
      </c>
      <c r="L36" s="18">
        <v>42152</v>
      </c>
      <c r="M36" s="10" t="s">
        <v>96</v>
      </c>
      <c r="N36" s="10" t="b">
        <v>0</v>
      </c>
      <c r="O36" s="10">
        <v>2</v>
      </c>
      <c r="P36" s="10">
        <v>1</v>
      </c>
      <c r="R36" s="10">
        <v>1913</v>
      </c>
      <c r="S36" s="10" t="s">
        <v>95</v>
      </c>
      <c r="T36" s="14" t="s">
        <v>94</v>
      </c>
      <c r="U36" s="10">
        <v>3049</v>
      </c>
      <c r="V36" s="10">
        <v>39</v>
      </c>
      <c r="W36" s="10" t="s">
        <v>35</v>
      </c>
      <c r="X36" s="10">
        <v>1</v>
      </c>
      <c r="Y36" s="10">
        <v>0</v>
      </c>
      <c r="AA36" s="10">
        <v>0</v>
      </c>
      <c r="AC36" s="10" t="s">
        <v>39</v>
      </c>
      <c r="AD36" s="10" t="s">
        <v>18</v>
      </c>
      <c r="AF36" s="10">
        <v>0.98941999999999997</v>
      </c>
      <c r="AG36" s="10">
        <v>0.94923999999999997</v>
      </c>
      <c r="AH36" s="10">
        <v>189000</v>
      </c>
      <c r="AI36" s="10">
        <v>197000</v>
      </c>
    </row>
    <row r="37" spans="1:35" x14ac:dyDescent="0.25">
      <c r="A37" s="10">
        <v>1005</v>
      </c>
      <c r="B37" s="10" t="s">
        <v>93</v>
      </c>
      <c r="C37" s="10" t="s">
        <v>56</v>
      </c>
      <c r="E37" s="10" t="s">
        <v>24</v>
      </c>
      <c r="F37" s="10">
        <v>876</v>
      </c>
      <c r="G37" s="10">
        <v>876</v>
      </c>
      <c r="H37" s="10">
        <f t="shared" si="2"/>
        <v>22080</v>
      </c>
      <c r="I37" s="11">
        <v>0</v>
      </c>
      <c r="J37" s="17">
        <v>221800</v>
      </c>
      <c r="K37" s="12">
        <f t="shared" si="3"/>
        <v>243880</v>
      </c>
      <c r="L37" s="18">
        <v>42109</v>
      </c>
      <c r="M37" s="10" t="s">
        <v>85</v>
      </c>
      <c r="N37" s="10" t="b">
        <v>0</v>
      </c>
      <c r="O37" s="10">
        <v>2</v>
      </c>
      <c r="P37" s="10">
        <v>1</v>
      </c>
      <c r="Q37" s="10" t="s">
        <v>32</v>
      </c>
      <c r="R37" s="10">
        <v>1940</v>
      </c>
      <c r="S37" s="10" t="s">
        <v>92</v>
      </c>
      <c r="T37" s="14" t="s">
        <v>91</v>
      </c>
      <c r="U37" s="10">
        <v>4791</v>
      </c>
      <c r="V37" s="10">
        <v>5</v>
      </c>
      <c r="W37" s="10" t="s">
        <v>35</v>
      </c>
      <c r="X37" s="10">
        <v>1</v>
      </c>
      <c r="Y37" s="10">
        <v>0</v>
      </c>
      <c r="Z37" s="10" t="s">
        <v>90</v>
      </c>
      <c r="AA37" s="10">
        <v>0</v>
      </c>
      <c r="AC37" s="10" t="s">
        <v>39</v>
      </c>
      <c r="AD37" s="10" t="s">
        <v>18</v>
      </c>
      <c r="AF37" s="10">
        <v>0.96477000000000002</v>
      </c>
      <c r="AG37" s="10">
        <v>0.96477000000000002</v>
      </c>
      <c r="AH37" s="10">
        <v>229900</v>
      </c>
      <c r="AI37" s="10">
        <v>229900</v>
      </c>
    </row>
    <row r="38" spans="1:35" x14ac:dyDescent="0.25">
      <c r="A38" s="10">
        <v>1110</v>
      </c>
      <c r="B38" s="10" t="s">
        <v>45</v>
      </c>
      <c r="C38" s="10" t="s">
        <v>33</v>
      </c>
      <c r="E38" s="10" t="s">
        <v>24</v>
      </c>
      <c r="F38" s="10">
        <v>894</v>
      </c>
      <c r="G38" s="10">
        <v>894</v>
      </c>
      <c r="H38" s="10">
        <f t="shared" si="2"/>
        <v>20424</v>
      </c>
      <c r="I38" s="11">
        <v>0</v>
      </c>
      <c r="J38" s="17">
        <v>188000</v>
      </c>
      <c r="K38" s="12">
        <f t="shared" si="3"/>
        <v>208424</v>
      </c>
      <c r="L38" s="18">
        <v>42130</v>
      </c>
      <c r="M38" s="10" t="s">
        <v>23</v>
      </c>
      <c r="N38" s="10" t="b">
        <v>0</v>
      </c>
      <c r="O38" s="10">
        <v>2</v>
      </c>
      <c r="P38" s="10">
        <v>1</v>
      </c>
      <c r="Q38" s="10" t="s">
        <v>32</v>
      </c>
      <c r="R38" s="10">
        <v>1935</v>
      </c>
      <c r="S38" s="10" t="s">
        <v>89</v>
      </c>
      <c r="T38" s="14" t="s">
        <v>88</v>
      </c>
      <c r="U38" s="10">
        <v>3485</v>
      </c>
      <c r="V38" s="10">
        <v>4</v>
      </c>
      <c r="W38" s="10" t="s">
        <v>35</v>
      </c>
      <c r="X38" s="10">
        <v>1</v>
      </c>
      <c r="Y38" s="10">
        <v>0</v>
      </c>
      <c r="Z38" s="10" t="s">
        <v>87</v>
      </c>
      <c r="AA38" s="10">
        <v>0</v>
      </c>
      <c r="AC38" s="10" t="s">
        <v>39</v>
      </c>
      <c r="AD38" s="10" t="s">
        <v>18</v>
      </c>
      <c r="AF38" s="10">
        <v>1.1393899999999999</v>
      </c>
      <c r="AG38" s="10">
        <v>1.1393899999999999</v>
      </c>
      <c r="AH38" s="10">
        <v>165000</v>
      </c>
      <c r="AI38" s="10">
        <v>165000</v>
      </c>
    </row>
    <row r="39" spans="1:35" x14ac:dyDescent="0.25">
      <c r="A39" s="10">
        <v>1611</v>
      </c>
      <c r="B39" s="10" t="s">
        <v>86</v>
      </c>
      <c r="D39" s="10" t="s">
        <v>76</v>
      </c>
      <c r="E39" s="10" t="s">
        <v>24</v>
      </c>
      <c r="F39" s="10">
        <v>900</v>
      </c>
      <c r="G39" s="10">
        <v>900</v>
      </c>
      <c r="H39" s="10">
        <f t="shared" si="2"/>
        <v>19872</v>
      </c>
      <c r="I39" s="11">
        <v>0</v>
      </c>
      <c r="J39" s="17">
        <v>192250</v>
      </c>
      <c r="K39" s="12">
        <f t="shared" si="3"/>
        <v>212122</v>
      </c>
      <c r="L39" s="18">
        <v>41985</v>
      </c>
      <c r="M39" s="10" t="s">
        <v>85</v>
      </c>
      <c r="N39" s="10" t="b">
        <v>0</v>
      </c>
      <c r="O39" s="10">
        <v>3</v>
      </c>
      <c r="P39" s="10">
        <v>1</v>
      </c>
      <c r="Q39" s="10" t="s">
        <v>32</v>
      </c>
      <c r="R39" s="10">
        <v>1916</v>
      </c>
      <c r="S39" s="10" t="s">
        <v>84</v>
      </c>
      <c r="T39" s="14" t="s">
        <v>83</v>
      </c>
      <c r="U39" s="10">
        <v>3049</v>
      </c>
      <c r="V39" s="10">
        <v>27</v>
      </c>
      <c r="W39" s="10" t="s">
        <v>35</v>
      </c>
      <c r="X39" s="10">
        <v>1</v>
      </c>
      <c r="Y39" s="10">
        <v>0</v>
      </c>
      <c r="Z39" s="10" t="s">
        <v>82</v>
      </c>
      <c r="AA39" s="10">
        <v>0</v>
      </c>
      <c r="AC39" s="10" t="s">
        <v>39</v>
      </c>
      <c r="AD39" s="10" t="s">
        <v>18</v>
      </c>
      <c r="AF39" s="10">
        <v>0.98614999999999997</v>
      </c>
      <c r="AG39" s="10">
        <v>0.98614999999999997</v>
      </c>
      <c r="AH39" s="10">
        <v>194950</v>
      </c>
      <c r="AI39" s="10">
        <v>194950</v>
      </c>
    </row>
    <row r="40" spans="1:35" x14ac:dyDescent="0.25">
      <c r="A40" s="10">
        <v>115</v>
      </c>
      <c r="B40" s="10" t="s">
        <v>81</v>
      </c>
      <c r="C40" s="10" t="s">
        <v>26</v>
      </c>
      <c r="E40" s="10" t="s">
        <v>24</v>
      </c>
      <c r="F40" s="10">
        <v>954</v>
      </c>
      <c r="G40" s="10">
        <v>954</v>
      </c>
      <c r="H40" s="10">
        <f t="shared" si="2"/>
        <v>14904</v>
      </c>
      <c r="I40" s="11">
        <v>0</v>
      </c>
      <c r="J40" s="17">
        <v>190000</v>
      </c>
      <c r="K40" s="12">
        <f t="shared" si="3"/>
        <v>204904</v>
      </c>
      <c r="L40" s="18">
        <v>42156</v>
      </c>
      <c r="M40" s="10" t="s">
        <v>23</v>
      </c>
      <c r="N40" s="10" t="b">
        <v>0</v>
      </c>
      <c r="O40" s="10">
        <v>2</v>
      </c>
      <c r="P40" s="10">
        <v>1</v>
      </c>
      <c r="Q40" s="10" t="s">
        <v>32</v>
      </c>
      <c r="R40" s="10">
        <v>1935</v>
      </c>
      <c r="S40" s="10" t="s">
        <v>80</v>
      </c>
      <c r="T40" s="14" t="s">
        <v>79</v>
      </c>
      <c r="U40" s="10">
        <v>16117</v>
      </c>
      <c r="V40" s="10">
        <v>34</v>
      </c>
      <c r="W40" s="10" t="s">
        <v>35</v>
      </c>
      <c r="X40" s="10">
        <v>1</v>
      </c>
      <c r="Y40" s="10">
        <v>0</v>
      </c>
      <c r="Z40" s="10" t="s">
        <v>78</v>
      </c>
      <c r="AA40" s="10">
        <v>0</v>
      </c>
      <c r="AC40" s="10" t="s">
        <v>39</v>
      </c>
      <c r="AD40" s="10" t="s">
        <v>18</v>
      </c>
      <c r="AF40" s="10">
        <v>1.05585</v>
      </c>
      <c r="AG40" s="10">
        <v>1.11798</v>
      </c>
      <c r="AH40" s="10">
        <v>179950</v>
      </c>
      <c r="AI40" s="10">
        <v>169950</v>
      </c>
    </row>
    <row r="41" spans="1:35" x14ac:dyDescent="0.25">
      <c r="A41" s="10">
        <v>1710</v>
      </c>
      <c r="B41" s="10" t="s">
        <v>77</v>
      </c>
      <c r="C41" s="10" t="s">
        <v>26</v>
      </c>
      <c r="D41" s="10" t="s">
        <v>76</v>
      </c>
      <c r="E41" s="10" t="s">
        <v>24</v>
      </c>
      <c r="F41" s="10">
        <v>955</v>
      </c>
      <c r="G41" s="10">
        <v>955</v>
      </c>
      <c r="H41" s="10">
        <f t="shared" si="2"/>
        <v>14812</v>
      </c>
      <c r="I41" s="11">
        <v>0</v>
      </c>
      <c r="J41" s="17">
        <v>205000</v>
      </c>
      <c r="K41" s="12">
        <f t="shared" si="3"/>
        <v>219812</v>
      </c>
      <c r="L41" s="18">
        <v>42165</v>
      </c>
      <c r="M41" s="10" t="s">
        <v>70</v>
      </c>
      <c r="N41" s="10" t="b">
        <v>0</v>
      </c>
      <c r="O41" s="10">
        <v>3</v>
      </c>
      <c r="P41" s="10">
        <v>1</v>
      </c>
      <c r="R41" s="10">
        <v>1905</v>
      </c>
      <c r="S41" s="10" t="s">
        <v>75</v>
      </c>
      <c r="T41" s="14" t="s">
        <v>74</v>
      </c>
      <c r="U41" s="10">
        <v>2178</v>
      </c>
      <c r="V41" s="10">
        <v>5</v>
      </c>
      <c r="W41" s="10" t="s">
        <v>29</v>
      </c>
      <c r="X41" s="10">
        <v>1</v>
      </c>
      <c r="Y41" s="10">
        <v>0</v>
      </c>
      <c r="Z41" s="10" t="s">
        <v>73</v>
      </c>
      <c r="AA41" s="10">
        <v>0</v>
      </c>
      <c r="AC41" s="10" t="s">
        <v>18</v>
      </c>
      <c r="AD41" s="10" t="s">
        <v>18</v>
      </c>
      <c r="AE41" s="10" t="s">
        <v>72</v>
      </c>
      <c r="AF41" s="10">
        <v>1.0907199999999999</v>
      </c>
      <c r="AG41" s="10">
        <v>1.0907199999999999</v>
      </c>
      <c r="AH41" s="10">
        <v>187950</v>
      </c>
      <c r="AI41" s="10">
        <v>187950</v>
      </c>
    </row>
    <row r="42" spans="1:35" x14ac:dyDescent="0.25">
      <c r="A42" s="10">
        <v>2108</v>
      </c>
      <c r="B42" s="10" t="s">
        <v>71</v>
      </c>
      <c r="C42" s="10" t="s">
        <v>33</v>
      </c>
      <c r="E42" s="10" t="s">
        <v>24</v>
      </c>
      <c r="F42" s="10">
        <v>966</v>
      </c>
      <c r="G42" s="10">
        <v>966</v>
      </c>
      <c r="H42" s="10">
        <f t="shared" si="2"/>
        <v>13800</v>
      </c>
      <c r="I42" s="11">
        <v>0</v>
      </c>
      <c r="J42" s="17">
        <v>230000</v>
      </c>
      <c r="K42" s="12">
        <f t="shared" si="3"/>
        <v>243800</v>
      </c>
      <c r="L42" s="18">
        <v>42004</v>
      </c>
      <c r="M42" s="10" t="s">
        <v>70</v>
      </c>
      <c r="N42" s="10" t="b">
        <v>0</v>
      </c>
      <c r="O42" s="10">
        <v>2</v>
      </c>
      <c r="P42" s="10">
        <v>1</v>
      </c>
      <c r="Q42" s="10" t="s">
        <v>69</v>
      </c>
      <c r="R42" s="10">
        <v>1912</v>
      </c>
      <c r="S42" s="10" t="s">
        <v>68</v>
      </c>
      <c r="T42" s="14" t="s">
        <v>67</v>
      </c>
      <c r="U42" s="10">
        <v>4356</v>
      </c>
      <c r="V42" s="10">
        <v>26</v>
      </c>
      <c r="W42" s="10" t="s">
        <v>35</v>
      </c>
      <c r="X42" s="10">
        <v>1</v>
      </c>
      <c r="Y42" s="10">
        <v>0</v>
      </c>
      <c r="Z42" s="10" t="s">
        <v>40</v>
      </c>
      <c r="AA42" s="10">
        <v>0</v>
      </c>
      <c r="AC42" s="10" t="s">
        <v>39</v>
      </c>
      <c r="AD42" s="10" t="s">
        <v>18</v>
      </c>
      <c r="AF42" s="10">
        <v>1.0002200000000001</v>
      </c>
      <c r="AG42" s="10">
        <v>1.0002200000000001</v>
      </c>
      <c r="AH42" s="10">
        <v>229950</v>
      </c>
      <c r="AI42" s="10">
        <v>229950</v>
      </c>
    </row>
    <row r="43" spans="1:35" x14ac:dyDescent="0.25">
      <c r="A43" s="10">
        <v>2225</v>
      </c>
      <c r="B43" s="10" t="s">
        <v>66</v>
      </c>
      <c r="C43" s="10" t="s">
        <v>26</v>
      </c>
      <c r="E43" s="10" t="s">
        <v>24</v>
      </c>
      <c r="F43" s="10">
        <v>994</v>
      </c>
      <c r="G43" s="10">
        <v>994</v>
      </c>
      <c r="H43" s="10">
        <f t="shared" si="2"/>
        <v>11224</v>
      </c>
      <c r="I43" s="11">
        <v>0</v>
      </c>
      <c r="J43" s="17">
        <v>213000</v>
      </c>
      <c r="K43" s="12">
        <f t="shared" si="3"/>
        <v>224224</v>
      </c>
      <c r="L43" s="18">
        <v>41911</v>
      </c>
      <c r="M43" s="10" t="s">
        <v>65</v>
      </c>
      <c r="N43" s="10" t="b">
        <v>0</v>
      </c>
      <c r="O43" s="10">
        <v>3</v>
      </c>
      <c r="P43" s="10">
        <v>0.75</v>
      </c>
      <c r="Q43" s="10" t="s">
        <v>32</v>
      </c>
      <c r="R43" s="10">
        <v>1938</v>
      </c>
      <c r="S43" s="10" t="s">
        <v>64</v>
      </c>
      <c r="T43" s="14" t="s">
        <v>63</v>
      </c>
      <c r="U43" s="10">
        <v>7405</v>
      </c>
      <c r="V43" s="10">
        <v>15</v>
      </c>
      <c r="W43" s="10" t="s">
        <v>35</v>
      </c>
      <c r="X43" s="10">
        <v>0</v>
      </c>
      <c r="Y43" s="10">
        <v>0</v>
      </c>
      <c r="Z43" s="10" t="s">
        <v>58</v>
      </c>
      <c r="AA43" s="10">
        <v>0</v>
      </c>
      <c r="AC43" s="10" t="s">
        <v>47</v>
      </c>
      <c r="AD43" s="10" t="s">
        <v>18</v>
      </c>
      <c r="AE43" s="10" t="s">
        <v>62</v>
      </c>
      <c r="AF43" s="10">
        <v>0.99070000000000003</v>
      </c>
      <c r="AG43" s="10">
        <v>0.99070000000000003</v>
      </c>
      <c r="AH43" s="10">
        <v>215000</v>
      </c>
      <c r="AI43" s="10">
        <v>215000</v>
      </c>
    </row>
    <row r="44" spans="1:35" x14ac:dyDescent="0.25">
      <c r="A44" s="10">
        <v>1911</v>
      </c>
      <c r="B44" s="10" t="s">
        <v>61</v>
      </c>
      <c r="C44" s="10" t="s">
        <v>26</v>
      </c>
      <c r="E44" s="10" t="s">
        <v>24</v>
      </c>
      <c r="F44" s="10">
        <v>1051</v>
      </c>
      <c r="G44" s="10">
        <v>1051</v>
      </c>
      <c r="H44" s="10">
        <f t="shared" si="2"/>
        <v>5980</v>
      </c>
      <c r="I44" s="11">
        <v>0</v>
      </c>
      <c r="J44" s="17">
        <v>189000</v>
      </c>
      <c r="K44" s="12">
        <f t="shared" si="3"/>
        <v>194980</v>
      </c>
      <c r="L44" s="18">
        <v>42062</v>
      </c>
      <c r="N44" s="10" t="b">
        <v>0</v>
      </c>
      <c r="O44" s="10">
        <v>3</v>
      </c>
      <c r="P44" s="10">
        <v>1</v>
      </c>
      <c r="R44" s="10">
        <v>1915</v>
      </c>
      <c r="S44" s="10" t="s">
        <v>60</v>
      </c>
      <c r="T44" s="14" t="s">
        <v>59</v>
      </c>
      <c r="U44" s="10">
        <v>3049</v>
      </c>
      <c r="V44" s="10">
        <v>41</v>
      </c>
      <c r="W44" s="10" t="s">
        <v>20</v>
      </c>
      <c r="X44" s="10">
        <v>1</v>
      </c>
      <c r="Y44" s="10">
        <v>0</v>
      </c>
      <c r="Z44" s="10" t="s">
        <v>58</v>
      </c>
      <c r="AA44" s="10">
        <v>0</v>
      </c>
      <c r="AC44" s="10" t="s">
        <v>18</v>
      </c>
      <c r="AD44" s="10" t="s">
        <v>18</v>
      </c>
      <c r="AE44" s="10" t="s">
        <v>17</v>
      </c>
      <c r="AF44" s="10">
        <v>0.995</v>
      </c>
      <c r="AG44" s="10">
        <v>0.995</v>
      </c>
      <c r="AH44" s="10">
        <v>189950</v>
      </c>
      <c r="AI44" s="10">
        <v>189950</v>
      </c>
    </row>
    <row r="45" spans="1:35" x14ac:dyDescent="0.25">
      <c r="A45" s="10">
        <v>2809</v>
      </c>
      <c r="B45" s="10" t="s">
        <v>57</v>
      </c>
      <c r="C45" s="10" t="s">
        <v>56</v>
      </c>
      <c r="E45" s="10" t="s">
        <v>24</v>
      </c>
      <c r="F45" s="10">
        <v>1077</v>
      </c>
      <c r="G45" s="10">
        <v>1077</v>
      </c>
      <c r="H45" s="10">
        <f t="shared" si="2"/>
        <v>3588</v>
      </c>
      <c r="I45" s="11">
        <v>0</v>
      </c>
      <c r="J45" s="17">
        <v>193000</v>
      </c>
      <c r="K45" s="12">
        <f t="shared" si="3"/>
        <v>196588</v>
      </c>
      <c r="L45" s="18">
        <v>42079</v>
      </c>
      <c r="N45" s="10" t="b">
        <v>1</v>
      </c>
      <c r="O45" s="10">
        <v>1</v>
      </c>
      <c r="P45" s="10">
        <v>1.75</v>
      </c>
      <c r="R45" s="10">
        <v>1913</v>
      </c>
      <c r="S45" s="10" t="s">
        <v>55</v>
      </c>
      <c r="T45" s="14" t="s">
        <v>54</v>
      </c>
      <c r="U45" s="10">
        <v>6098</v>
      </c>
      <c r="V45" s="10">
        <v>11</v>
      </c>
      <c r="W45" s="10" t="s">
        <v>35</v>
      </c>
      <c r="X45" s="10">
        <v>1</v>
      </c>
      <c r="Y45" s="10">
        <v>0</v>
      </c>
      <c r="Z45" s="10" t="s">
        <v>53</v>
      </c>
      <c r="AA45" s="10">
        <v>0</v>
      </c>
      <c r="AC45" s="10" t="s">
        <v>18</v>
      </c>
      <c r="AD45" s="10" t="s">
        <v>18</v>
      </c>
      <c r="AF45" s="10">
        <v>1.10286</v>
      </c>
      <c r="AG45" s="10">
        <v>1.10286</v>
      </c>
      <c r="AH45" s="10">
        <v>175000</v>
      </c>
      <c r="AI45" s="10">
        <v>175000</v>
      </c>
    </row>
    <row r="46" spans="1:35" x14ac:dyDescent="0.25">
      <c r="A46" s="10">
        <v>2406</v>
      </c>
      <c r="B46" s="10" t="s">
        <v>52</v>
      </c>
      <c r="C46" s="10" t="s">
        <v>33</v>
      </c>
      <c r="D46" s="10" t="s">
        <v>51</v>
      </c>
      <c r="E46" s="10" t="s">
        <v>24</v>
      </c>
      <c r="F46" s="10">
        <v>1092</v>
      </c>
      <c r="G46" s="10">
        <v>1092</v>
      </c>
      <c r="H46" s="10">
        <f t="shared" si="2"/>
        <v>2208</v>
      </c>
      <c r="I46" s="11">
        <v>0</v>
      </c>
      <c r="J46" s="17">
        <v>125000</v>
      </c>
      <c r="K46" s="12">
        <f t="shared" si="3"/>
        <v>127208</v>
      </c>
      <c r="L46" s="18">
        <v>41921</v>
      </c>
      <c r="N46" s="10" t="b">
        <v>1</v>
      </c>
      <c r="O46" s="10">
        <v>3</v>
      </c>
      <c r="P46" s="10">
        <v>1</v>
      </c>
      <c r="Q46" s="10" t="s">
        <v>32</v>
      </c>
      <c r="R46" s="10">
        <v>1926</v>
      </c>
      <c r="S46" s="10" t="s">
        <v>50</v>
      </c>
      <c r="T46" s="14" t="s">
        <v>49</v>
      </c>
      <c r="U46" s="10">
        <v>4792</v>
      </c>
      <c r="V46" s="10">
        <v>138</v>
      </c>
      <c r="W46" s="10" t="s">
        <v>29</v>
      </c>
      <c r="X46" s="10">
        <v>1</v>
      </c>
      <c r="Y46" s="10">
        <v>0</v>
      </c>
      <c r="Z46" s="10" t="s">
        <v>48</v>
      </c>
      <c r="AA46" s="10">
        <v>0</v>
      </c>
      <c r="AC46" s="10" t="s">
        <v>47</v>
      </c>
      <c r="AD46" s="10" t="s">
        <v>18</v>
      </c>
      <c r="AE46" s="10" t="s">
        <v>46</v>
      </c>
      <c r="AF46" s="10">
        <v>1.04254</v>
      </c>
      <c r="AG46" s="10">
        <v>0.78173999999999999</v>
      </c>
      <c r="AH46" s="10">
        <v>119900</v>
      </c>
      <c r="AI46" s="10">
        <v>159900</v>
      </c>
    </row>
    <row r="47" spans="1:35" x14ac:dyDescent="0.25">
      <c r="A47" s="10">
        <v>2107</v>
      </c>
      <c r="B47" s="10" t="s">
        <v>45</v>
      </c>
      <c r="C47" s="10" t="s">
        <v>33</v>
      </c>
      <c r="E47" s="10" t="s">
        <v>24</v>
      </c>
      <c r="F47" s="10">
        <v>1104</v>
      </c>
      <c r="G47" s="10">
        <v>1104</v>
      </c>
      <c r="H47" s="10">
        <f t="shared" si="2"/>
        <v>1104</v>
      </c>
      <c r="I47" s="11">
        <v>0</v>
      </c>
      <c r="J47" s="17">
        <v>151500</v>
      </c>
      <c r="K47" s="12">
        <f t="shared" si="3"/>
        <v>152604</v>
      </c>
      <c r="L47" s="18">
        <v>42121</v>
      </c>
      <c r="N47" s="10" t="b">
        <v>0</v>
      </c>
      <c r="O47" s="10">
        <v>2</v>
      </c>
      <c r="P47" s="10">
        <v>1</v>
      </c>
      <c r="Q47" s="10" t="s">
        <v>44</v>
      </c>
      <c r="R47" s="10">
        <v>1906</v>
      </c>
      <c r="S47" s="10" t="s">
        <v>43</v>
      </c>
      <c r="T47" s="14" t="s">
        <v>42</v>
      </c>
      <c r="U47" s="10">
        <v>3049</v>
      </c>
      <c r="V47" s="10">
        <v>3</v>
      </c>
      <c r="W47" s="10" t="s">
        <v>41</v>
      </c>
      <c r="X47" s="10">
        <v>1</v>
      </c>
      <c r="Y47" s="10">
        <v>0</v>
      </c>
      <c r="Z47" s="10" t="s">
        <v>40</v>
      </c>
      <c r="AA47" s="10">
        <v>0</v>
      </c>
      <c r="AC47" s="10" t="s">
        <v>39</v>
      </c>
      <c r="AD47" s="10" t="s">
        <v>18</v>
      </c>
      <c r="AF47" s="10">
        <v>1.0829200000000001</v>
      </c>
      <c r="AG47" s="10">
        <v>1.0829200000000001</v>
      </c>
      <c r="AH47" s="10">
        <v>139900</v>
      </c>
      <c r="AI47" s="10">
        <v>139900</v>
      </c>
    </row>
    <row r="48" spans="1:35" x14ac:dyDescent="0.25">
      <c r="A48" s="10">
        <v>2216</v>
      </c>
      <c r="B48" s="10" t="s">
        <v>38</v>
      </c>
      <c r="C48" s="10" t="s">
        <v>26</v>
      </c>
      <c r="E48" s="10" t="s">
        <v>24</v>
      </c>
      <c r="F48" s="10">
        <v>1133</v>
      </c>
      <c r="G48" s="10">
        <v>1133</v>
      </c>
      <c r="H48" s="10">
        <f t="shared" si="2"/>
        <v>-1564</v>
      </c>
      <c r="I48" s="11">
        <v>0</v>
      </c>
      <c r="J48" s="17">
        <v>175000</v>
      </c>
      <c r="K48" s="12">
        <f t="shared" si="3"/>
        <v>173436</v>
      </c>
      <c r="L48" s="18">
        <v>41913</v>
      </c>
      <c r="N48" s="10" t="b">
        <v>0</v>
      </c>
      <c r="O48" s="10">
        <v>3</v>
      </c>
      <c r="P48" s="10">
        <v>1.75</v>
      </c>
      <c r="R48" s="10">
        <v>1912</v>
      </c>
      <c r="S48" s="10" t="s">
        <v>37</v>
      </c>
      <c r="T48" s="14" t="s">
        <v>36</v>
      </c>
      <c r="U48" s="10">
        <v>6098</v>
      </c>
      <c r="V48" s="10">
        <v>14</v>
      </c>
      <c r="W48" s="10" t="s">
        <v>35</v>
      </c>
      <c r="X48" s="10">
        <v>1</v>
      </c>
      <c r="Y48" s="10">
        <v>0</v>
      </c>
      <c r="AA48" s="10">
        <v>0</v>
      </c>
      <c r="AC48" s="10" t="s">
        <v>18</v>
      </c>
      <c r="AD48" s="10" t="s">
        <v>18</v>
      </c>
      <c r="AF48" s="10">
        <v>0.97275999999999996</v>
      </c>
      <c r="AG48" s="10">
        <v>0.97275999999999996</v>
      </c>
      <c r="AH48" s="10">
        <v>179900</v>
      </c>
      <c r="AI48" s="10">
        <v>179900</v>
      </c>
    </row>
    <row r="49" spans="1:35" x14ac:dyDescent="0.25">
      <c r="A49" s="10">
        <v>1708</v>
      </c>
      <c r="B49" s="10" t="s">
        <v>34</v>
      </c>
      <c r="C49" s="10" t="s">
        <v>33</v>
      </c>
      <c r="E49" s="10" t="s">
        <v>24</v>
      </c>
      <c r="F49" s="10">
        <v>1140</v>
      </c>
      <c r="G49" s="10">
        <v>1140</v>
      </c>
      <c r="H49" s="10">
        <f t="shared" si="2"/>
        <v>-2208</v>
      </c>
      <c r="I49" s="11">
        <v>0</v>
      </c>
      <c r="J49" s="17">
        <v>171000</v>
      </c>
      <c r="K49" s="12">
        <f t="shared" si="3"/>
        <v>168792</v>
      </c>
      <c r="L49" s="18">
        <v>41915</v>
      </c>
      <c r="N49" s="10" t="b">
        <v>1</v>
      </c>
      <c r="O49" s="10">
        <v>3</v>
      </c>
      <c r="P49" s="10">
        <v>1</v>
      </c>
      <c r="Q49" s="10" t="s">
        <v>32</v>
      </c>
      <c r="R49" s="10">
        <v>1910</v>
      </c>
      <c r="S49" s="10" t="s">
        <v>31</v>
      </c>
      <c r="T49" s="14" t="s">
        <v>30</v>
      </c>
      <c r="U49" s="10">
        <v>6098</v>
      </c>
      <c r="V49" s="10">
        <v>8</v>
      </c>
      <c r="W49" s="10" t="s">
        <v>29</v>
      </c>
      <c r="X49" s="10">
        <v>1</v>
      </c>
      <c r="Y49" s="10">
        <v>0</v>
      </c>
      <c r="Z49" s="10" t="s">
        <v>28</v>
      </c>
      <c r="AA49" s="10">
        <v>0</v>
      </c>
      <c r="AC49" s="10" t="s">
        <v>18</v>
      </c>
      <c r="AD49" s="10" t="s">
        <v>18</v>
      </c>
      <c r="AF49" s="10">
        <v>1.1399999999999999</v>
      </c>
      <c r="AG49" s="10">
        <v>1.1399999999999999</v>
      </c>
      <c r="AH49" s="10">
        <v>150000</v>
      </c>
      <c r="AI49" s="10">
        <v>150000</v>
      </c>
    </row>
    <row r="50" spans="1:35" x14ac:dyDescent="0.25">
      <c r="A50" s="10">
        <v>2707</v>
      </c>
      <c r="B50" s="10" t="s">
        <v>27</v>
      </c>
      <c r="C50" s="10" t="s">
        <v>26</v>
      </c>
      <c r="D50" s="10" t="s">
        <v>25</v>
      </c>
      <c r="E50" s="10" t="s">
        <v>24</v>
      </c>
      <c r="F50" s="10">
        <v>1296</v>
      </c>
      <c r="G50" s="10">
        <v>1296</v>
      </c>
      <c r="H50" s="10">
        <f t="shared" si="2"/>
        <v>-16560</v>
      </c>
      <c r="I50" s="11">
        <v>0</v>
      </c>
      <c r="J50" s="17">
        <v>219950</v>
      </c>
      <c r="K50" s="12">
        <f t="shared" si="3"/>
        <v>203390</v>
      </c>
      <c r="L50" s="18">
        <v>42125</v>
      </c>
      <c r="M50" s="10" t="s">
        <v>23</v>
      </c>
      <c r="N50" s="10" t="b">
        <v>0</v>
      </c>
      <c r="O50" s="10">
        <v>3</v>
      </c>
      <c r="P50" s="10">
        <v>1.5</v>
      </c>
      <c r="R50" s="10">
        <v>1915</v>
      </c>
      <c r="S50" s="10" t="s">
        <v>22</v>
      </c>
      <c r="T50" s="14" t="s">
        <v>21</v>
      </c>
      <c r="U50" s="10">
        <v>3920</v>
      </c>
      <c r="V50" s="10">
        <v>5</v>
      </c>
      <c r="W50" s="10" t="s">
        <v>20</v>
      </c>
      <c r="X50" s="10">
        <v>1</v>
      </c>
      <c r="Y50" s="10">
        <v>1</v>
      </c>
      <c r="Z50" s="10" t="s">
        <v>19</v>
      </c>
      <c r="AA50" s="10">
        <v>0</v>
      </c>
      <c r="AC50" s="10" t="s">
        <v>18</v>
      </c>
      <c r="AD50" s="10" t="s">
        <v>18</v>
      </c>
      <c r="AE50" s="10" t="s">
        <v>17</v>
      </c>
      <c r="AF50" s="10">
        <v>1</v>
      </c>
      <c r="AG50" s="10">
        <v>1</v>
      </c>
      <c r="AH50" s="10">
        <v>219950</v>
      </c>
      <c r="AI50" s="10">
        <v>219950</v>
      </c>
    </row>
    <row r="52" spans="1:35" x14ac:dyDescent="0.25">
      <c r="B52" s="21" t="s">
        <v>16</v>
      </c>
      <c r="C52" s="21" t="s">
        <v>15</v>
      </c>
      <c r="D52" s="21" t="s">
        <v>14</v>
      </c>
      <c r="G52" s="15" t="s">
        <v>16</v>
      </c>
      <c r="H52" s="15" t="s">
        <v>15</v>
      </c>
    </row>
    <row r="53" spans="1:35" x14ac:dyDescent="0.25">
      <c r="B53" s="12">
        <v>230000</v>
      </c>
      <c r="C53" s="12">
        <v>260000</v>
      </c>
      <c r="D53" s="12">
        <v>275000</v>
      </c>
      <c r="G53" s="13">
        <v>187000</v>
      </c>
      <c r="H53" s="13">
        <v>199000</v>
      </c>
    </row>
    <row r="54" spans="1:35" x14ac:dyDescent="0.25">
      <c r="B54" s="12">
        <v>221800</v>
      </c>
      <c r="C54" s="12">
        <v>250000</v>
      </c>
      <c r="D54" s="12">
        <v>239950</v>
      </c>
      <c r="G54" s="13">
        <v>221800</v>
      </c>
      <c r="H54" s="13">
        <v>150000</v>
      </c>
    </row>
    <row r="55" spans="1:35" x14ac:dyDescent="0.25">
      <c r="B55" s="12">
        <v>219950</v>
      </c>
      <c r="C55" s="12">
        <v>245000</v>
      </c>
      <c r="D55" s="12">
        <v>234950</v>
      </c>
      <c r="G55" s="13">
        <v>188000</v>
      </c>
      <c r="H55" s="13">
        <v>176000</v>
      </c>
    </row>
    <row r="56" spans="1:35" x14ac:dyDescent="0.25">
      <c r="B56" s="12">
        <v>213000</v>
      </c>
      <c r="C56" s="12">
        <v>239000</v>
      </c>
      <c r="D56" s="12">
        <v>232000</v>
      </c>
      <c r="G56" s="13">
        <v>192250</v>
      </c>
      <c r="H56" s="13">
        <v>159900</v>
      </c>
    </row>
    <row r="57" spans="1:35" x14ac:dyDescent="0.25">
      <c r="B57" s="12">
        <v>205000</v>
      </c>
      <c r="C57" s="12">
        <v>232950</v>
      </c>
      <c r="D57" s="12">
        <v>225000</v>
      </c>
      <c r="G57" s="13">
        <v>190000</v>
      </c>
      <c r="H57" s="13">
        <v>180000</v>
      </c>
    </row>
    <row r="58" spans="1:35" x14ac:dyDescent="0.25">
      <c r="B58" s="12">
        <v>193000</v>
      </c>
      <c r="C58" s="12">
        <v>230000</v>
      </c>
      <c r="D58" s="12">
        <v>224900</v>
      </c>
      <c r="G58" s="13">
        <v>205000</v>
      </c>
      <c r="H58" s="13">
        <v>220000</v>
      </c>
    </row>
    <row r="59" spans="1:35" x14ac:dyDescent="0.25">
      <c r="B59" s="12">
        <v>192250</v>
      </c>
      <c r="C59" s="12">
        <v>220000</v>
      </c>
      <c r="D59" s="12">
        <v>210000</v>
      </c>
      <c r="G59" s="13">
        <v>230000</v>
      </c>
      <c r="H59" s="13">
        <v>230000</v>
      </c>
    </row>
    <row r="60" spans="1:35" x14ac:dyDescent="0.25">
      <c r="B60" s="12">
        <v>190000</v>
      </c>
      <c r="C60" s="12">
        <v>220000</v>
      </c>
      <c r="D60" s="12">
        <v>210000</v>
      </c>
      <c r="G60" s="13">
        <v>213000</v>
      </c>
      <c r="H60" s="13">
        <v>187900</v>
      </c>
    </row>
    <row r="61" spans="1:35" x14ac:dyDescent="0.25">
      <c r="B61" s="12">
        <v>189000</v>
      </c>
      <c r="C61" s="12">
        <v>215000</v>
      </c>
      <c r="D61" s="12">
        <v>205000</v>
      </c>
      <c r="G61" s="13">
        <v>189000</v>
      </c>
      <c r="H61" s="13">
        <v>155000</v>
      </c>
    </row>
    <row r="62" spans="1:35" x14ac:dyDescent="0.25">
      <c r="B62" s="12">
        <v>188000</v>
      </c>
      <c r="C62" s="12">
        <v>199000</v>
      </c>
      <c r="D62" s="12">
        <v>174500</v>
      </c>
      <c r="G62" s="13">
        <v>193000</v>
      </c>
      <c r="H62" s="13">
        <v>174500</v>
      </c>
    </row>
    <row r="63" spans="1:35" x14ac:dyDescent="0.25">
      <c r="B63" s="12">
        <v>187000</v>
      </c>
      <c r="C63" s="12">
        <v>192000</v>
      </c>
      <c r="D63" s="12">
        <v>156000</v>
      </c>
      <c r="G63" s="13">
        <v>125000</v>
      </c>
      <c r="H63" s="13">
        <v>130000</v>
      </c>
    </row>
    <row r="64" spans="1:35" x14ac:dyDescent="0.25">
      <c r="B64" s="12">
        <v>175000</v>
      </c>
      <c r="C64" s="12">
        <v>187900</v>
      </c>
      <c r="D64" s="12">
        <v>107299</v>
      </c>
      <c r="G64" s="13">
        <v>151500</v>
      </c>
      <c r="H64" s="13">
        <v>175750</v>
      </c>
    </row>
    <row r="65" spans="2:8" x14ac:dyDescent="0.25">
      <c r="B65" s="12">
        <v>171000</v>
      </c>
      <c r="C65" s="12">
        <v>180000</v>
      </c>
      <c r="D65" s="20">
        <f>SUM(D53:D64)</f>
        <v>2494599</v>
      </c>
      <c r="G65" s="13">
        <v>175000</v>
      </c>
      <c r="H65" s="13">
        <v>192000</v>
      </c>
    </row>
    <row r="66" spans="2:8" x14ac:dyDescent="0.25">
      <c r="B66" s="12">
        <v>151500</v>
      </c>
      <c r="C66" s="12">
        <v>176000</v>
      </c>
      <c r="D66" s="20">
        <v>207883</v>
      </c>
      <c r="G66" s="13">
        <v>171000</v>
      </c>
      <c r="H66" s="13">
        <v>239000</v>
      </c>
    </row>
    <row r="67" spans="2:8" x14ac:dyDescent="0.25">
      <c r="B67" s="12">
        <v>125000</v>
      </c>
      <c r="C67" s="12">
        <v>175750</v>
      </c>
      <c r="D67" s="11"/>
      <c r="G67" s="13">
        <v>219950</v>
      </c>
      <c r="H67" s="13">
        <v>215000</v>
      </c>
    </row>
    <row r="68" spans="2:8" x14ac:dyDescent="0.25">
      <c r="B68" s="20">
        <f>SUM(B53:B67)</f>
        <v>2851500</v>
      </c>
      <c r="C68" s="12">
        <v>174500</v>
      </c>
      <c r="D68" s="11"/>
      <c r="G68" s="16">
        <f>SUM(G53:G67)</f>
        <v>2851500</v>
      </c>
      <c r="H68" s="13">
        <v>245000</v>
      </c>
    </row>
    <row r="69" spans="2:8" x14ac:dyDescent="0.25">
      <c r="B69" s="20">
        <v>190100</v>
      </c>
      <c r="C69" s="12">
        <v>159900</v>
      </c>
      <c r="D69" s="11"/>
      <c r="G69" s="16">
        <v>190100</v>
      </c>
      <c r="H69" s="13">
        <v>220000</v>
      </c>
    </row>
    <row r="70" spans="2:8" x14ac:dyDescent="0.25">
      <c r="B70" s="11"/>
      <c r="C70" s="12">
        <v>155000</v>
      </c>
      <c r="D70" s="11"/>
      <c r="H70" s="13">
        <v>232950</v>
      </c>
    </row>
    <row r="71" spans="2:8" x14ac:dyDescent="0.25">
      <c r="B71" s="11"/>
      <c r="C71" s="12">
        <v>150000</v>
      </c>
      <c r="D71" s="11"/>
      <c r="H71" s="13">
        <v>250000</v>
      </c>
    </row>
    <row r="72" spans="2:8" x14ac:dyDescent="0.25">
      <c r="B72" s="11"/>
      <c r="C72" s="12">
        <v>130000</v>
      </c>
      <c r="D72" s="11"/>
      <c r="H72" s="13">
        <v>260000</v>
      </c>
    </row>
    <row r="73" spans="2:8" x14ac:dyDescent="0.25">
      <c r="B73" s="11"/>
      <c r="C73" s="20">
        <f>SUM(C53:C72)</f>
        <v>3992000</v>
      </c>
      <c r="D73" s="11"/>
      <c r="H73" s="16">
        <f>SUM(H53:H72)</f>
        <v>3992000</v>
      </c>
    </row>
    <row r="74" spans="2:8" x14ac:dyDescent="0.25">
      <c r="B74" s="11"/>
      <c r="C74" s="20">
        <v>199600</v>
      </c>
      <c r="D74" s="11"/>
      <c r="H74" s="16">
        <v>199600</v>
      </c>
    </row>
    <row r="83" spans="9:11" x14ac:dyDescent="0.25">
      <c r="I83" s="25"/>
      <c r="K83" s="17"/>
    </row>
    <row r="84" spans="9:11" x14ac:dyDescent="0.25">
      <c r="I84" s="25"/>
      <c r="K84" s="17"/>
    </row>
    <row r="85" spans="9:11" x14ac:dyDescent="0.25">
      <c r="I85" s="25"/>
      <c r="K85" s="17"/>
    </row>
    <row r="86" spans="9:11" x14ac:dyDescent="0.25">
      <c r="I86" s="25"/>
      <c r="K86" s="17"/>
    </row>
    <row r="87" spans="9:11" x14ac:dyDescent="0.25">
      <c r="I87" s="25"/>
      <c r="K87" s="17"/>
    </row>
    <row r="88" spans="9:11" x14ac:dyDescent="0.25">
      <c r="I88" s="25"/>
      <c r="K88" s="17"/>
    </row>
    <row r="89" spans="9:11" x14ac:dyDescent="0.25">
      <c r="I89" s="25"/>
      <c r="K89" s="17"/>
    </row>
    <row r="90" spans="9:11" x14ac:dyDescent="0.25">
      <c r="I90" s="25"/>
      <c r="K90" s="17"/>
    </row>
    <row r="91" spans="9:11" x14ac:dyDescent="0.25">
      <c r="I91" s="25"/>
      <c r="K91" s="17"/>
    </row>
    <row r="92" spans="9:11" x14ac:dyDescent="0.25">
      <c r="I92" s="25"/>
      <c r="K92" s="17"/>
    </row>
    <row r="93" spans="9:11" x14ac:dyDescent="0.25">
      <c r="I93" s="25"/>
      <c r="K93" s="17"/>
    </row>
    <row r="94" spans="9:11" x14ac:dyDescent="0.25">
      <c r="I94" s="25"/>
      <c r="K94" s="17"/>
    </row>
    <row r="95" spans="9:11" x14ac:dyDescent="0.25">
      <c r="I95" s="25"/>
      <c r="K95" s="17"/>
    </row>
    <row r="96" spans="9:11" x14ac:dyDescent="0.25">
      <c r="I96" s="25"/>
      <c r="K96" s="17"/>
    </row>
    <row r="97" spans="9:11" x14ac:dyDescent="0.25">
      <c r="I97" s="25"/>
      <c r="K97" s="17"/>
    </row>
    <row r="98" spans="9:11" x14ac:dyDescent="0.25">
      <c r="I98" s="25"/>
      <c r="K98" s="17"/>
    </row>
    <row r="99" spans="9:11" x14ac:dyDescent="0.25">
      <c r="I99" s="25"/>
      <c r="K99" s="17"/>
    </row>
    <row r="100" spans="9:11" x14ac:dyDescent="0.25">
      <c r="I100" s="25"/>
      <c r="K100" s="17"/>
    </row>
    <row r="101" spans="9:11" x14ac:dyDescent="0.25">
      <c r="I101" s="25"/>
      <c r="K101" s="17"/>
    </row>
    <row r="102" spans="9:11" x14ac:dyDescent="0.25">
      <c r="I102" s="25"/>
      <c r="K102" s="17"/>
    </row>
    <row r="103" spans="9:11" x14ac:dyDescent="0.25">
      <c r="I103" s="25"/>
      <c r="K103" s="17"/>
    </row>
    <row r="104" spans="9:11" x14ac:dyDescent="0.25">
      <c r="I104" s="25"/>
      <c r="K104" s="17"/>
    </row>
    <row r="105" spans="9:11" x14ac:dyDescent="0.25">
      <c r="I105" s="25"/>
      <c r="K105" s="17"/>
    </row>
    <row r="106" spans="9:11" x14ac:dyDescent="0.25">
      <c r="I106" s="25"/>
      <c r="K106" s="17"/>
    </row>
    <row r="107" spans="9:11" x14ac:dyDescent="0.25">
      <c r="I107" s="25"/>
      <c r="K107" s="17"/>
    </row>
    <row r="108" spans="9:11" x14ac:dyDescent="0.25">
      <c r="I108" s="25"/>
      <c r="K108" s="17"/>
    </row>
    <row r="109" spans="9:11" x14ac:dyDescent="0.25">
      <c r="I109" s="25"/>
      <c r="K109" s="17"/>
    </row>
    <row r="110" spans="9:11" x14ac:dyDescent="0.25">
      <c r="I110" s="25"/>
      <c r="K110" s="17"/>
    </row>
    <row r="111" spans="9:11" x14ac:dyDescent="0.25">
      <c r="I111" s="25"/>
      <c r="K111" s="17"/>
    </row>
    <row r="112" spans="9:11" x14ac:dyDescent="0.25">
      <c r="I112" s="25"/>
      <c r="K112" s="17"/>
    </row>
    <row r="113" spans="9:11" x14ac:dyDescent="0.25">
      <c r="I113" s="25"/>
      <c r="K113" s="17"/>
    </row>
    <row r="114" spans="9:11" x14ac:dyDescent="0.25">
      <c r="I114" s="25"/>
      <c r="K114" s="17"/>
    </row>
    <row r="115" spans="9:11" x14ac:dyDescent="0.25">
      <c r="I115" s="25"/>
      <c r="K115" s="17"/>
    </row>
    <row r="116" spans="9:11" x14ac:dyDescent="0.25">
      <c r="I116" s="25"/>
      <c r="K116" s="17"/>
    </row>
    <row r="117" spans="9:11" x14ac:dyDescent="0.25">
      <c r="I117" s="25"/>
      <c r="K117" s="17"/>
    </row>
    <row r="118" spans="9:11" x14ac:dyDescent="0.25">
      <c r="I118" s="25"/>
      <c r="K118" s="17"/>
    </row>
    <row r="119" spans="9:11" x14ac:dyDescent="0.25">
      <c r="I119" s="25"/>
      <c r="K119" s="17"/>
    </row>
    <row r="120" spans="9:11" x14ac:dyDescent="0.25">
      <c r="I120" s="25"/>
      <c r="K120" s="17"/>
    </row>
    <row r="121" spans="9:11" x14ac:dyDescent="0.25">
      <c r="I121" s="25"/>
      <c r="K121" s="17"/>
    </row>
    <row r="122" spans="9:11" x14ac:dyDescent="0.25">
      <c r="I122" s="25"/>
      <c r="K122" s="17"/>
    </row>
    <row r="123" spans="9:11" x14ac:dyDescent="0.25">
      <c r="I123" s="25"/>
      <c r="K123" s="17"/>
    </row>
    <row r="124" spans="9:11" x14ac:dyDescent="0.25">
      <c r="I124" s="25"/>
      <c r="K124" s="17"/>
    </row>
    <row r="125" spans="9:11" x14ac:dyDescent="0.25">
      <c r="I125" s="25"/>
      <c r="K125" s="17"/>
    </row>
    <row r="126" spans="9:11" x14ac:dyDescent="0.25">
      <c r="I126" s="25"/>
      <c r="K126" s="17"/>
    </row>
    <row r="127" spans="9:11" x14ac:dyDescent="0.25">
      <c r="I127" s="25"/>
      <c r="K127" s="17"/>
    </row>
    <row r="128" spans="9:11" x14ac:dyDescent="0.25">
      <c r="I128" s="25"/>
      <c r="K128" s="17"/>
    </row>
    <row r="129" spans="9:11" x14ac:dyDescent="0.25">
      <c r="I129" s="25"/>
      <c r="K129" s="17"/>
    </row>
    <row r="130" spans="9:11" x14ac:dyDescent="0.25">
      <c r="I130" s="25"/>
      <c r="K130" s="17"/>
    </row>
    <row r="131" spans="9:11" x14ac:dyDescent="0.25">
      <c r="I131" s="25"/>
      <c r="K131" s="17"/>
    </row>
    <row r="132" spans="9:11" x14ac:dyDescent="0.25">
      <c r="I132" s="25"/>
      <c r="K132" s="17"/>
    </row>
    <row r="133" spans="9:11" x14ac:dyDescent="0.25">
      <c r="I133" s="25"/>
      <c r="K133" s="17"/>
    </row>
    <row r="134" spans="9:11" x14ac:dyDescent="0.25">
      <c r="I134" s="25"/>
      <c r="K134" s="17"/>
    </row>
    <row r="135" spans="9:11" x14ac:dyDescent="0.25">
      <c r="I135" s="25"/>
      <c r="K135" s="17"/>
    </row>
    <row r="136" spans="9:11" x14ac:dyDescent="0.25">
      <c r="I136" s="25"/>
      <c r="K136" s="17"/>
    </row>
    <row r="137" spans="9:11" x14ac:dyDescent="0.25">
      <c r="I137" s="25"/>
      <c r="K137" s="17"/>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26"/>
  <sheetViews>
    <sheetView workbookViewId="0">
      <selection activeCell="A8" sqref="A8"/>
    </sheetView>
  </sheetViews>
  <sheetFormatPr defaultRowHeight="15" x14ac:dyDescent="0.25"/>
  <cols>
    <col min="1" max="1" width="24.85546875" bestFit="1" customWidth="1"/>
    <col min="2" max="2" width="14.85546875" bestFit="1" customWidth="1"/>
    <col min="3" max="3" width="11.85546875" bestFit="1" customWidth="1"/>
    <col min="4" max="4" width="9.42578125" bestFit="1" customWidth="1"/>
    <col min="5" max="5" width="14.85546875" bestFit="1" customWidth="1"/>
    <col min="6" max="6" width="13.85546875" bestFit="1" customWidth="1"/>
    <col min="7" max="7" width="14.85546875" bestFit="1" customWidth="1"/>
    <col min="8" max="8" width="25.28515625" bestFit="1" customWidth="1"/>
    <col min="9" max="9" width="14.5703125" customWidth="1"/>
    <col min="10" max="10" width="6.5703125" bestFit="1" customWidth="1"/>
    <col min="11" max="11" width="5.42578125" bestFit="1" customWidth="1"/>
    <col min="12" max="12" width="12.85546875" bestFit="1" customWidth="1"/>
  </cols>
  <sheetData>
    <row r="1" spans="1:12" s="26" customFormat="1" x14ac:dyDescent="0.25">
      <c r="A1" s="26" t="s">
        <v>0</v>
      </c>
      <c r="B1" s="26" t="s">
        <v>2</v>
      </c>
      <c r="C1" s="26" t="s">
        <v>1</v>
      </c>
      <c r="D1" s="26" t="s">
        <v>278</v>
      </c>
      <c r="E1" s="26" t="s">
        <v>2</v>
      </c>
      <c r="F1" s="26" t="s">
        <v>277</v>
      </c>
      <c r="G1" s="26" t="s">
        <v>276</v>
      </c>
      <c r="H1" s="26" t="s">
        <v>275</v>
      </c>
      <c r="I1" s="26" t="s">
        <v>274</v>
      </c>
      <c r="J1" s="26" t="s">
        <v>227</v>
      </c>
      <c r="K1" s="26" t="s">
        <v>273</v>
      </c>
      <c r="L1" s="26" t="s">
        <v>272</v>
      </c>
    </row>
    <row r="2" spans="1:12" x14ac:dyDescent="0.25">
      <c r="A2" t="s">
        <v>271</v>
      </c>
      <c r="B2">
        <v>2740</v>
      </c>
      <c r="C2" s="3">
        <v>1925000</v>
      </c>
      <c r="D2">
        <v>1998</v>
      </c>
      <c r="E2">
        <v>2740</v>
      </c>
      <c r="F2" s="1">
        <v>41887</v>
      </c>
      <c r="G2" s="1">
        <v>42006</v>
      </c>
      <c r="H2" t="b">
        <v>0</v>
      </c>
      <c r="I2" t="s">
        <v>18</v>
      </c>
      <c r="J2">
        <v>34</v>
      </c>
      <c r="K2">
        <v>34</v>
      </c>
      <c r="L2">
        <v>2000000</v>
      </c>
    </row>
    <row r="3" spans="1:12" x14ac:dyDescent="0.25">
      <c r="A3" t="s">
        <v>270</v>
      </c>
      <c r="B3">
        <v>2386</v>
      </c>
      <c r="C3" s="3">
        <v>1130000</v>
      </c>
      <c r="D3">
        <v>2002</v>
      </c>
      <c r="E3">
        <v>2386</v>
      </c>
      <c r="F3" s="1">
        <v>42066</v>
      </c>
      <c r="G3" s="1">
        <v>42256</v>
      </c>
      <c r="H3" t="b">
        <v>0</v>
      </c>
      <c r="I3" t="s">
        <v>18</v>
      </c>
      <c r="J3">
        <v>160</v>
      </c>
      <c r="K3">
        <v>160</v>
      </c>
      <c r="L3">
        <v>1300000</v>
      </c>
    </row>
    <row r="4" spans="1:12" x14ac:dyDescent="0.25">
      <c r="A4" t="s">
        <v>269</v>
      </c>
      <c r="B4">
        <v>2400</v>
      </c>
      <c r="C4" s="3">
        <v>1000000</v>
      </c>
      <c r="D4">
        <v>1983</v>
      </c>
      <c r="E4">
        <v>2400</v>
      </c>
      <c r="F4" s="1">
        <v>41852</v>
      </c>
      <c r="G4" s="1">
        <v>41983</v>
      </c>
      <c r="H4" t="b">
        <v>0</v>
      </c>
      <c r="I4" t="s">
        <v>18</v>
      </c>
      <c r="J4">
        <v>141</v>
      </c>
      <c r="K4">
        <v>70</v>
      </c>
      <c r="L4">
        <v>1249000</v>
      </c>
    </row>
    <row r="5" spans="1:12" x14ac:dyDescent="0.25">
      <c r="A5" t="s">
        <v>268</v>
      </c>
      <c r="B5">
        <v>4475</v>
      </c>
      <c r="C5" s="3">
        <v>975000</v>
      </c>
      <c r="D5">
        <v>2000</v>
      </c>
      <c r="E5">
        <v>4475</v>
      </c>
      <c r="F5" s="1">
        <v>41353</v>
      </c>
      <c r="G5" s="1">
        <v>41922</v>
      </c>
      <c r="H5" t="b">
        <v>0</v>
      </c>
      <c r="I5" t="s">
        <v>18</v>
      </c>
      <c r="J5">
        <v>499</v>
      </c>
      <c r="K5">
        <v>499</v>
      </c>
      <c r="L5">
        <v>995000</v>
      </c>
    </row>
    <row r="6" spans="1:12" x14ac:dyDescent="0.25">
      <c r="A6" t="s">
        <v>267</v>
      </c>
      <c r="B6">
        <v>1698</v>
      </c>
      <c r="C6" s="3">
        <v>890000</v>
      </c>
      <c r="D6">
        <v>1998</v>
      </c>
      <c r="E6">
        <v>1698</v>
      </c>
      <c r="F6" s="1">
        <v>41794</v>
      </c>
      <c r="G6" s="1">
        <v>42065</v>
      </c>
      <c r="H6" t="b">
        <v>0</v>
      </c>
      <c r="I6" t="s">
        <v>18</v>
      </c>
      <c r="J6">
        <v>247</v>
      </c>
      <c r="K6">
        <v>247</v>
      </c>
      <c r="L6">
        <v>890000</v>
      </c>
    </row>
    <row r="7" spans="1:12" x14ac:dyDescent="0.25">
      <c r="A7" t="s">
        <v>266</v>
      </c>
      <c r="B7">
        <v>2980</v>
      </c>
      <c r="C7" s="3">
        <v>818500</v>
      </c>
      <c r="D7">
        <v>1998</v>
      </c>
      <c r="E7">
        <v>2980</v>
      </c>
      <c r="F7" s="1">
        <v>41802</v>
      </c>
      <c r="G7" s="1">
        <v>41911</v>
      </c>
      <c r="H7" t="b">
        <v>0</v>
      </c>
      <c r="I7" t="s">
        <v>18</v>
      </c>
      <c r="J7">
        <v>49</v>
      </c>
      <c r="K7">
        <v>49</v>
      </c>
      <c r="L7">
        <v>850000</v>
      </c>
    </row>
    <row r="8" spans="1:12" x14ac:dyDescent="0.25">
      <c r="A8" t="s">
        <v>265</v>
      </c>
      <c r="B8">
        <v>1695</v>
      </c>
      <c r="C8" s="3">
        <v>800000</v>
      </c>
      <c r="D8">
        <v>1998</v>
      </c>
      <c r="E8">
        <v>1695</v>
      </c>
      <c r="F8" s="1">
        <v>41877</v>
      </c>
      <c r="G8" s="1">
        <v>41948</v>
      </c>
      <c r="H8" t="b">
        <v>0</v>
      </c>
      <c r="I8" t="s">
        <v>18</v>
      </c>
      <c r="J8">
        <v>34</v>
      </c>
      <c r="K8">
        <v>34</v>
      </c>
      <c r="L8">
        <v>825000</v>
      </c>
    </row>
    <row r="9" spans="1:12" x14ac:dyDescent="0.25">
      <c r="A9" t="s">
        <v>264</v>
      </c>
      <c r="B9">
        <v>1848</v>
      </c>
      <c r="C9" s="3">
        <v>785000</v>
      </c>
      <c r="D9">
        <v>2002</v>
      </c>
      <c r="E9">
        <v>1848</v>
      </c>
      <c r="F9" s="1">
        <v>42066</v>
      </c>
      <c r="G9" s="1">
        <v>42124</v>
      </c>
      <c r="H9" t="b">
        <v>0</v>
      </c>
      <c r="I9" t="s">
        <v>18</v>
      </c>
      <c r="J9">
        <v>15</v>
      </c>
      <c r="K9">
        <v>15</v>
      </c>
      <c r="L9">
        <v>799500</v>
      </c>
    </row>
    <row r="10" spans="1:12" x14ac:dyDescent="0.25">
      <c r="A10" t="s">
        <v>263</v>
      </c>
      <c r="B10">
        <v>1521</v>
      </c>
      <c r="C10" s="3">
        <v>755100</v>
      </c>
      <c r="D10">
        <v>1994</v>
      </c>
      <c r="E10">
        <v>1521</v>
      </c>
      <c r="F10" s="1">
        <v>42179</v>
      </c>
      <c r="G10" s="1">
        <v>42223</v>
      </c>
      <c r="H10" t="b">
        <v>0</v>
      </c>
      <c r="I10" t="s">
        <v>18</v>
      </c>
      <c r="J10">
        <v>7</v>
      </c>
      <c r="K10">
        <v>7</v>
      </c>
      <c r="L10">
        <v>745000</v>
      </c>
    </row>
    <row r="11" spans="1:12" x14ac:dyDescent="0.25">
      <c r="A11" t="s">
        <v>262</v>
      </c>
      <c r="B11">
        <v>3572</v>
      </c>
      <c r="C11" s="3">
        <v>749000</v>
      </c>
      <c r="D11">
        <v>1909</v>
      </c>
      <c r="E11">
        <v>3572</v>
      </c>
      <c r="F11" s="1">
        <v>41977</v>
      </c>
      <c r="G11" s="1">
        <v>42139</v>
      </c>
      <c r="H11" t="b">
        <v>0</v>
      </c>
      <c r="I11" t="s">
        <v>18</v>
      </c>
      <c r="J11">
        <v>296</v>
      </c>
      <c r="K11">
        <v>91</v>
      </c>
      <c r="L11">
        <v>749000</v>
      </c>
    </row>
    <row r="12" spans="1:12" x14ac:dyDescent="0.25">
      <c r="A12" t="s">
        <v>261</v>
      </c>
      <c r="B12">
        <v>1493</v>
      </c>
      <c r="C12" s="3">
        <v>739000</v>
      </c>
      <c r="D12">
        <v>1989</v>
      </c>
      <c r="E12">
        <v>1493</v>
      </c>
      <c r="F12" s="1">
        <v>42139</v>
      </c>
      <c r="G12" s="1">
        <v>42195</v>
      </c>
      <c r="H12" t="b">
        <v>0</v>
      </c>
      <c r="I12" t="s">
        <v>18</v>
      </c>
      <c r="J12">
        <v>13</v>
      </c>
      <c r="K12">
        <v>13</v>
      </c>
      <c r="L12">
        <v>769000</v>
      </c>
    </row>
    <row r="13" spans="1:12" x14ac:dyDescent="0.25">
      <c r="A13" t="s">
        <v>260</v>
      </c>
      <c r="B13">
        <v>1647</v>
      </c>
      <c r="C13" s="3">
        <v>725000</v>
      </c>
      <c r="D13">
        <v>1995</v>
      </c>
      <c r="E13">
        <v>1647</v>
      </c>
      <c r="F13" s="1">
        <v>41857</v>
      </c>
      <c r="G13" s="1">
        <v>41943</v>
      </c>
      <c r="H13" t="b">
        <v>0</v>
      </c>
      <c r="I13" t="s">
        <v>18</v>
      </c>
      <c r="J13">
        <v>35</v>
      </c>
      <c r="K13">
        <v>35</v>
      </c>
      <c r="L13">
        <v>749000</v>
      </c>
    </row>
    <row r="14" spans="1:12" x14ac:dyDescent="0.25">
      <c r="A14" t="s">
        <v>259</v>
      </c>
      <c r="B14">
        <v>1147</v>
      </c>
      <c r="C14" s="3">
        <v>695000</v>
      </c>
      <c r="D14">
        <v>1985</v>
      </c>
      <c r="E14">
        <v>1147</v>
      </c>
      <c r="F14" s="1">
        <v>41890</v>
      </c>
      <c r="G14" s="1">
        <v>41961</v>
      </c>
      <c r="H14" t="b">
        <v>0</v>
      </c>
      <c r="I14" t="s">
        <v>18</v>
      </c>
      <c r="J14">
        <v>31</v>
      </c>
      <c r="K14">
        <v>31</v>
      </c>
      <c r="L14">
        <v>695000</v>
      </c>
    </row>
    <row r="15" spans="1:12" x14ac:dyDescent="0.25">
      <c r="A15" t="s">
        <v>258</v>
      </c>
      <c r="B15">
        <v>2304</v>
      </c>
      <c r="C15" s="3">
        <v>654950</v>
      </c>
      <c r="D15">
        <v>1983</v>
      </c>
      <c r="E15">
        <v>2304</v>
      </c>
      <c r="F15" s="1">
        <v>42203</v>
      </c>
      <c r="G15" s="1">
        <v>42255</v>
      </c>
      <c r="H15" t="b">
        <v>0</v>
      </c>
      <c r="I15" t="s">
        <v>18</v>
      </c>
      <c r="J15">
        <v>17</v>
      </c>
      <c r="K15">
        <v>17</v>
      </c>
      <c r="L15">
        <v>654950</v>
      </c>
    </row>
    <row r="16" spans="1:12" x14ac:dyDescent="0.25">
      <c r="A16" t="s">
        <v>257</v>
      </c>
      <c r="B16">
        <v>1780</v>
      </c>
      <c r="C16" s="3">
        <v>637000</v>
      </c>
      <c r="D16">
        <v>1993</v>
      </c>
      <c r="E16">
        <v>1780</v>
      </c>
      <c r="F16" s="1">
        <v>41855</v>
      </c>
      <c r="G16" s="1">
        <v>41942</v>
      </c>
      <c r="H16" t="b">
        <v>0</v>
      </c>
      <c r="I16" t="s">
        <v>18</v>
      </c>
      <c r="J16">
        <v>60</v>
      </c>
      <c r="K16">
        <v>60</v>
      </c>
      <c r="L16">
        <v>645000</v>
      </c>
    </row>
    <row r="17" spans="1:12" x14ac:dyDescent="0.25">
      <c r="A17" t="s">
        <v>256</v>
      </c>
      <c r="B17">
        <v>1479</v>
      </c>
      <c r="C17" s="3">
        <v>630000</v>
      </c>
      <c r="D17">
        <v>1994</v>
      </c>
      <c r="E17">
        <v>1479</v>
      </c>
      <c r="F17" s="1">
        <v>42186</v>
      </c>
      <c r="G17" s="1">
        <v>42213</v>
      </c>
      <c r="H17" t="b">
        <v>0</v>
      </c>
      <c r="I17" t="s">
        <v>18</v>
      </c>
      <c r="J17">
        <v>5</v>
      </c>
      <c r="K17">
        <v>5</v>
      </c>
      <c r="L17">
        <v>630000</v>
      </c>
    </row>
    <row r="18" spans="1:12" x14ac:dyDescent="0.25">
      <c r="A18" t="s">
        <v>255</v>
      </c>
      <c r="B18">
        <v>1406</v>
      </c>
      <c r="C18" s="3">
        <v>629000</v>
      </c>
      <c r="D18">
        <v>1999</v>
      </c>
      <c r="E18">
        <v>1406</v>
      </c>
      <c r="F18" s="1">
        <v>42111</v>
      </c>
      <c r="G18" s="1">
        <v>42153</v>
      </c>
      <c r="H18" t="b">
        <v>0</v>
      </c>
      <c r="I18" t="s">
        <v>18</v>
      </c>
      <c r="J18">
        <v>7</v>
      </c>
      <c r="K18">
        <v>7</v>
      </c>
      <c r="L18">
        <v>650000</v>
      </c>
    </row>
    <row r="19" spans="1:12" x14ac:dyDescent="0.25">
      <c r="A19" t="s">
        <v>254</v>
      </c>
      <c r="B19">
        <v>1422</v>
      </c>
      <c r="C19" s="3">
        <v>627500</v>
      </c>
      <c r="D19">
        <v>1994</v>
      </c>
      <c r="E19">
        <v>1422</v>
      </c>
      <c r="F19" s="1">
        <v>42132</v>
      </c>
      <c r="G19" s="1">
        <v>42180</v>
      </c>
      <c r="H19" t="b">
        <v>0</v>
      </c>
      <c r="I19" t="s">
        <v>18</v>
      </c>
      <c r="J19">
        <v>21</v>
      </c>
      <c r="K19">
        <v>21</v>
      </c>
      <c r="L19">
        <v>650000</v>
      </c>
    </row>
    <row r="20" spans="1:12" x14ac:dyDescent="0.25">
      <c r="A20" t="s">
        <v>253</v>
      </c>
      <c r="B20">
        <v>1569</v>
      </c>
      <c r="C20" s="3">
        <v>623000</v>
      </c>
      <c r="D20">
        <v>1989</v>
      </c>
      <c r="E20">
        <v>1569</v>
      </c>
      <c r="F20" s="1">
        <v>41759</v>
      </c>
      <c r="G20" s="1">
        <v>41989</v>
      </c>
      <c r="H20" t="b">
        <v>0</v>
      </c>
      <c r="I20" t="s">
        <v>18</v>
      </c>
      <c r="J20">
        <v>196</v>
      </c>
      <c r="K20">
        <v>196</v>
      </c>
      <c r="L20">
        <v>745000</v>
      </c>
    </row>
    <row r="21" spans="1:12" x14ac:dyDescent="0.25">
      <c r="A21" t="s">
        <v>252</v>
      </c>
      <c r="B21">
        <v>1366</v>
      </c>
      <c r="C21" s="3">
        <v>606850</v>
      </c>
      <c r="D21">
        <v>1989</v>
      </c>
      <c r="E21">
        <v>1366</v>
      </c>
      <c r="F21" s="1">
        <v>42040</v>
      </c>
      <c r="G21" s="1">
        <v>42072</v>
      </c>
      <c r="H21" t="b">
        <v>0</v>
      </c>
      <c r="I21" t="s">
        <v>18</v>
      </c>
      <c r="J21">
        <v>7</v>
      </c>
      <c r="K21">
        <v>7</v>
      </c>
      <c r="L21">
        <v>578000</v>
      </c>
    </row>
    <row r="22" spans="1:12" x14ac:dyDescent="0.25">
      <c r="A22" t="s">
        <v>251</v>
      </c>
      <c r="B22">
        <v>1328</v>
      </c>
      <c r="C22" s="3">
        <v>604000</v>
      </c>
      <c r="D22">
        <v>1966</v>
      </c>
      <c r="E22">
        <v>1328</v>
      </c>
      <c r="F22" s="1">
        <v>42101</v>
      </c>
      <c r="G22" s="1">
        <v>42135</v>
      </c>
      <c r="H22" t="b">
        <v>0</v>
      </c>
      <c r="I22" t="s">
        <v>18</v>
      </c>
      <c r="J22">
        <v>3</v>
      </c>
      <c r="K22">
        <v>3</v>
      </c>
      <c r="L22">
        <v>575000</v>
      </c>
    </row>
    <row r="23" spans="1:12" x14ac:dyDescent="0.25">
      <c r="A23" t="s">
        <v>250</v>
      </c>
      <c r="B23">
        <v>1258</v>
      </c>
      <c r="C23" s="3">
        <v>599000</v>
      </c>
      <c r="D23">
        <v>1976</v>
      </c>
      <c r="E23">
        <v>1258</v>
      </c>
      <c r="F23" s="1">
        <v>42152</v>
      </c>
      <c r="G23" s="1">
        <v>42241</v>
      </c>
      <c r="H23" t="b">
        <v>0</v>
      </c>
      <c r="I23" t="s">
        <v>18</v>
      </c>
      <c r="J23">
        <v>7</v>
      </c>
      <c r="K23">
        <v>7</v>
      </c>
      <c r="L23">
        <v>599000</v>
      </c>
    </row>
    <row r="24" spans="1:12" x14ac:dyDescent="0.25">
      <c r="A24" t="s">
        <v>249</v>
      </c>
      <c r="B24">
        <v>1213</v>
      </c>
      <c r="C24" s="3">
        <v>590000</v>
      </c>
      <c r="D24">
        <v>1999</v>
      </c>
      <c r="E24">
        <v>1213</v>
      </c>
      <c r="F24" s="1">
        <v>42177</v>
      </c>
      <c r="G24" s="1">
        <v>42223</v>
      </c>
      <c r="H24" t="b">
        <v>0</v>
      </c>
      <c r="I24" t="s">
        <v>18</v>
      </c>
      <c r="J24">
        <v>10</v>
      </c>
      <c r="K24">
        <v>10</v>
      </c>
      <c r="L24">
        <v>599950</v>
      </c>
    </row>
    <row r="25" spans="1:12" x14ac:dyDescent="0.25">
      <c r="A25" t="s">
        <v>248</v>
      </c>
      <c r="B25">
        <v>1396</v>
      </c>
      <c r="C25" s="3">
        <v>580000</v>
      </c>
      <c r="D25">
        <v>1985</v>
      </c>
      <c r="E25">
        <v>1396</v>
      </c>
      <c r="F25" s="1">
        <v>42103</v>
      </c>
      <c r="G25" s="1">
        <v>42139</v>
      </c>
      <c r="H25" t="b">
        <v>0</v>
      </c>
      <c r="I25" t="s">
        <v>18</v>
      </c>
      <c r="J25">
        <v>6</v>
      </c>
      <c r="K25">
        <v>6</v>
      </c>
      <c r="L25">
        <v>540000</v>
      </c>
    </row>
    <row r="26" spans="1:12" x14ac:dyDescent="0.25">
      <c r="A26" t="s">
        <v>247</v>
      </c>
      <c r="B26">
        <v>1380</v>
      </c>
      <c r="C26" s="3">
        <v>575000</v>
      </c>
      <c r="D26">
        <v>1996</v>
      </c>
      <c r="E26">
        <v>1380</v>
      </c>
      <c r="F26" s="1">
        <v>42047</v>
      </c>
      <c r="G26" s="1">
        <v>42087</v>
      </c>
      <c r="H26" t="b">
        <v>0</v>
      </c>
      <c r="I26" t="s">
        <v>18</v>
      </c>
      <c r="J26">
        <v>8</v>
      </c>
      <c r="K26">
        <v>8</v>
      </c>
      <c r="L26">
        <v>570000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7"/>
  <sheetViews>
    <sheetView zoomScale="80" zoomScaleNormal="80" workbookViewId="0">
      <selection activeCell="B3" sqref="B3"/>
    </sheetView>
  </sheetViews>
  <sheetFormatPr defaultRowHeight="15" x14ac:dyDescent="0.25"/>
  <cols>
    <col min="1" max="1" width="6.42578125" customWidth="1"/>
    <col min="2" max="2" width="20.7109375" bestFit="1" customWidth="1"/>
    <col min="3" max="3" width="14.85546875" bestFit="1" customWidth="1"/>
    <col min="4" max="4" width="11.85546875" bestFit="1" customWidth="1"/>
    <col min="5" max="5" width="9.5703125" bestFit="1" customWidth="1"/>
    <col min="6" max="6" width="13.85546875" bestFit="1" customWidth="1"/>
    <col min="7" max="7" width="14.85546875" bestFit="1" customWidth="1"/>
    <col min="8" max="8" width="15.85546875" bestFit="1" customWidth="1"/>
    <col min="9" max="9" width="25.28515625" bestFit="1" customWidth="1"/>
    <col min="10" max="10" width="28.140625" bestFit="1" customWidth="1"/>
    <col min="11" max="11" width="6.7109375" customWidth="1"/>
    <col min="12" max="12" width="5.5703125" customWidth="1"/>
    <col min="13" max="13" width="12.85546875" bestFit="1" customWidth="1"/>
  </cols>
  <sheetData>
    <row r="1" spans="1:13" s="7" customFormat="1" x14ac:dyDescent="0.25">
      <c r="A1" s="7" t="s">
        <v>291</v>
      </c>
      <c r="B1" s="7" t="s">
        <v>0</v>
      </c>
      <c r="C1" s="7" t="s">
        <v>2</v>
      </c>
      <c r="D1" s="7" t="s">
        <v>1</v>
      </c>
      <c r="E1" s="7" t="s">
        <v>278</v>
      </c>
      <c r="F1" s="7" t="s">
        <v>277</v>
      </c>
      <c r="G1" s="7" t="s">
        <v>276</v>
      </c>
      <c r="H1" s="7" t="s">
        <v>290</v>
      </c>
      <c r="I1" s="7" t="s">
        <v>275</v>
      </c>
      <c r="J1" s="7" t="s">
        <v>274</v>
      </c>
      <c r="K1" s="7" t="s">
        <v>227</v>
      </c>
      <c r="L1" s="7" t="s">
        <v>273</v>
      </c>
      <c r="M1" s="7" t="s">
        <v>272</v>
      </c>
    </row>
    <row r="2" spans="1:13" x14ac:dyDescent="0.25">
      <c r="A2" t="s">
        <v>280</v>
      </c>
      <c r="B2" t="s">
        <v>270</v>
      </c>
      <c r="C2" s="4">
        <v>2386</v>
      </c>
      <c r="D2" s="3">
        <v>1130000</v>
      </c>
      <c r="E2">
        <v>2002</v>
      </c>
      <c r="F2" s="27">
        <v>42066</v>
      </c>
      <c r="G2" s="27">
        <v>42256</v>
      </c>
      <c r="H2" s="27">
        <v>42256</v>
      </c>
      <c r="I2" t="b">
        <v>0</v>
      </c>
      <c r="J2" t="s">
        <v>18</v>
      </c>
      <c r="K2">
        <v>160</v>
      </c>
      <c r="L2">
        <v>160</v>
      </c>
      <c r="M2">
        <v>1300000</v>
      </c>
    </row>
    <row r="3" spans="1:13" x14ac:dyDescent="0.25">
      <c r="C3" s="4"/>
      <c r="D3" s="3"/>
      <c r="F3" s="27"/>
      <c r="G3" s="27"/>
      <c r="H3" s="27"/>
    </row>
    <row r="4" spans="1:13" x14ac:dyDescent="0.25">
      <c r="A4" t="s">
        <v>280</v>
      </c>
      <c r="B4" t="s">
        <v>264</v>
      </c>
      <c r="C4" s="4">
        <v>1848</v>
      </c>
      <c r="D4" s="3">
        <v>785000</v>
      </c>
      <c r="E4">
        <v>2002</v>
      </c>
      <c r="F4" s="27">
        <v>42066</v>
      </c>
      <c r="G4" s="27">
        <v>42124</v>
      </c>
      <c r="H4" s="27">
        <v>42124</v>
      </c>
      <c r="I4" t="b">
        <v>0</v>
      </c>
      <c r="J4" t="s">
        <v>18</v>
      </c>
      <c r="K4">
        <v>15</v>
      </c>
      <c r="L4">
        <v>15</v>
      </c>
      <c r="M4">
        <v>799500</v>
      </c>
    </row>
    <row r="5" spans="1:13" x14ac:dyDescent="0.25">
      <c r="A5" t="s">
        <v>280</v>
      </c>
      <c r="B5" t="s">
        <v>263</v>
      </c>
      <c r="C5" s="4">
        <v>1521</v>
      </c>
      <c r="D5" s="3">
        <v>755100</v>
      </c>
      <c r="E5">
        <v>1994</v>
      </c>
      <c r="F5" s="27">
        <v>42179</v>
      </c>
      <c r="G5" s="27">
        <v>42223</v>
      </c>
      <c r="H5" s="27">
        <v>42223</v>
      </c>
      <c r="I5" t="b">
        <v>0</v>
      </c>
      <c r="J5" t="s">
        <v>18</v>
      </c>
      <c r="K5">
        <v>7</v>
      </c>
      <c r="L5">
        <v>7</v>
      </c>
      <c r="M5">
        <v>745000</v>
      </c>
    </row>
    <row r="6" spans="1:13" x14ac:dyDescent="0.25">
      <c r="A6" t="s">
        <v>280</v>
      </c>
      <c r="B6" t="s">
        <v>260</v>
      </c>
      <c r="C6" s="4">
        <v>1647</v>
      </c>
      <c r="D6" s="3">
        <v>725000</v>
      </c>
      <c r="E6">
        <v>1995</v>
      </c>
      <c r="F6" s="27">
        <v>41857</v>
      </c>
      <c r="G6" s="27">
        <v>41943</v>
      </c>
      <c r="H6" s="27">
        <v>41943</v>
      </c>
      <c r="I6" t="b">
        <v>0</v>
      </c>
      <c r="J6" t="s">
        <v>18</v>
      </c>
      <c r="K6">
        <v>35</v>
      </c>
      <c r="L6">
        <v>35</v>
      </c>
      <c r="M6">
        <v>749000</v>
      </c>
    </row>
    <row r="7" spans="1:13" x14ac:dyDescent="0.25">
      <c r="A7" t="s">
        <v>280</v>
      </c>
      <c r="B7" t="s">
        <v>257</v>
      </c>
      <c r="C7" s="4">
        <v>1780</v>
      </c>
      <c r="D7" s="3">
        <v>637000</v>
      </c>
      <c r="E7">
        <v>1993</v>
      </c>
      <c r="F7" s="27">
        <v>41855</v>
      </c>
      <c r="G7" s="27">
        <v>41942</v>
      </c>
      <c r="H7" s="27">
        <v>41942</v>
      </c>
      <c r="I7" t="b">
        <v>0</v>
      </c>
      <c r="J7" t="s">
        <v>18</v>
      </c>
      <c r="K7">
        <v>60</v>
      </c>
      <c r="L7">
        <v>60</v>
      </c>
      <c r="M7">
        <v>645000</v>
      </c>
    </row>
    <row r="8" spans="1:13" x14ac:dyDescent="0.25">
      <c r="A8" t="s">
        <v>280</v>
      </c>
      <c r="B8" t="s">
        <v>256</v>
      </c>
      <c r="C8" s="4">
        <v>1479</v>
      </c>
      <c r="D8" s="3">
        <v>630000</v>
      </c>
      <c r="E8">
        <v>1994</v>
      </c>
      <c r="F8" s="27">
        <v>42186</v>
      </c>
      <c r="G8" s="27">
        <v>42213</v>
      </c>
      <c r="H8" s="27">
        <v>42213</v>
      </c>
      <c r="I8" t="b">
        <v>0</v>
      </c>
      <c r="J8" t="s">
        <v>18</v>
      </c>
      <c r="K8">
        <v>5</v>
      </c>
      <c r="L8">
        <v>5</v>
      </c>
      <c r="M8">
        <v>630000</v>
      </c>
    </row>
    <row r="9" spans="1:13" x14ac:dyDescent="0.25">
      <c r="A9" t="s">
        <v>280</v>
      </c>
      <c r="B9" t="s">
        <v>255</v>
      </c>
      <c r="C9" s="4">
        <v>1406</v>
      </c>
      <c r="D9" s="3">
        <v>629000</v>
      </c>
      <c r="E9">
        <v>1999</v>
      </c>
      <c r="F9" s="27">
        <v>42111</v>
      </c>
      <c r="G9" s="27">
        <v>42153</v>
      </c>
      <c r="H9" s="27">
        <v>42153</v>
      </c>
      <c r="I9" t="b">
        <v>0</v>
      </c>
      <c r="J9" t="s">
        <v>18</v>
      </c>
      <c r="K9">
        <v>7</v>
      </c>
      <c r="L9">
        <v>7</v>
      </c>
      <c r="M9">
        <v>650000</v>
      </c>
    </row>
    <row r="10" spans="1:13" x14ac:dyDescent="0.25">
      <c r="A10" t="s">
        <v>280</v>
      </c>
      <c r="B10" t="s">
        <v>254</v>
      </c>
      <c r="C10" s="4">
        <v>1422</v>
      </c>
      <c r="D10" s="3">
        <v>627500</v>
      </c>
      <c r="E10">
        <v>1994</v>
      </c>
      <c r="F10" s="27">
        <v>42132</v>
      </c>
      <c r="G10" s="27">
        <v>42180</v>
      </c>
      <c r="H10" s="27">
        <v>42180</v>
      </c>
      <c r="I10" t="b">
        <v>0</v>
      </c>
      <c r="J10" t="s">
        <v>18</v>
      </c>
      <c r="K10">
        <v>21</v>
      </c>
      <c r="L10">
        <v>21</v>
      </c>
      <c r="M10">
        <v>650000</v>
      </c>
    </row>
    <row r="11" spans="1:13" x14ac:dyDescent="0.25">
      <c r="A11" t="s">
        <v>280</v>
      </c>
      <c r="B11" t="s">
        <v>253</v>
      </c>
      <c r="C11" s="4">
        <v>1569</v>
      </c>
      <c r="D11" s="3">
        <v>623000</v>
      </c>
      <c r="E11">
        <v>1989</v>
      </c>
      <c r="F11" s="27">
        <v>41759</v>
      </c>
      <c r="G11" s="27">
        <v>41989</v>
      </c>
      <c r="H11" s="27">
        <v>41989</v>
      </c>
      <c r="I11" t="b">
        <v>0</v>
      </c>
      <c r="J11" t="s">
        <v>18</v>
      </c>
      <c r="K11">
        <v>196</v>
      </c>
      <c r="L11">
        <v>196</v>
      </c>
      <c r="M11">
        <v>745000</v>
      </c>
    </row>
    <row r="12" spans="1:13" x14ac:dyDescent="0.25">
      <c r="A12" t="s">
        <v>280</v>
      </c>
      <c r="B12" t="s">
        <v>252</v>
      </c>
      <c r="C12" s="4">
        <v>1366</v>
      </c>
      <c r="D12" s="3">
        <v>606850</v>
      </c>
      <c r="E12">
        <v>1989</v>
      </c>
      <c r="F12" s="27">
        <v>42040</v>
      </c>
      <c r="G12" s="27">
        <v>42072</v>
      </c>
      <c r="H12" s="27">
        <v>42072</v>
      </c>
      <c r="I12" t="b">
        <v>0</v>
      </c>
      <c r="J12" t="s">
        <v>18</v>
      </c>
      <c r="K12">
        <v>7</v>
      </c>
      <c r="L12">
        <v>7</v>
      </c>
      <c r="M12">
        <v>578000</v>
      </c>
    </row>
    <row r="13" spans="1:13" x14ac:dyDescent="0.25">
      <c r="A13" t="s">
        <v>280</v>
      </c>
      <c r="B13" t="s">
        <v>251</v>
      </c>
      <c r="C13" s="4">
        <v>1328</v>
      </c>
      <c r="D13" s="3">
        <v>604000</v>
      </c>
      <c r="E13">
        <v>1966</v>
      </c>
      <c r="F13" s="27">
        <v>42101</v>
      </c>
      <c r="G13" s="27">
        <v>42135</v>
      </c>
      <c r="H13" s="27">
        <v>42135</v>
      </c>
      <c r="I13" t="b">
        <v>0</v>
      </c>
      <c r="J13" t="s">
        <v>18</v>
      </c>
      <c r="K13">
        <v>3</v>
      </c>
      <c r="L13">
        <v>3</v>
      </c>
      <c r="M13">
        <v>575000</v>
      </c>
    </row>
    <row r="14" spans="1:13" x14ac:dyDescent="0.25">
      <c r="A14" t="s">
        <v>280</v>
      </c>
      <c r="B14" t="s">
        <v>250</v>
      </c>
      <c r="C14" s="4">
        <v>1258</v>
      </c>
      <c r="D14" s="3">
        <v>599000</v>
      </c>
      <c r="E14">
        <v>1976</v>
      </c>
      <c r="F14" s="27">
        <v>42152</v>
      </c>
      <c r="G14" s="27">
        <v>42241</v>
      </c>
      <c r="H14" s="27">
        <v>42241</v>
      </c>
      <c r="I14" t="b">
        <v>0</v>
      </c>
      <c r="J14" t="s">
        <v>18</v>
      </c>
      <c r="K14">
        <v>7</v>
      </c>
      <c r="L14">
        <v>7</v>
      </c>
      <c r="M14">
        <v>599000</v>
      </c>
    </row>
    <row r="15" spans="1:13" x14ac:dyDescent="0.25">
      <c r="A15" t="s">
        <v>280</v>
      </c>
      <c r="B15" t="s">
        <v>249</v>
      </c>
      <c r="C15" s="4">
        <v>1213</v>
      </c>
      <c r="D15" s="3">
        <v>590000</v>
      </c>
      <c r="E15">
        <v>1999</v>
      </c>
      <c r="F15" s="27">
        <v>42177</v>
      </c>
      <c r="G15" s="27">
        <v>42223</v>
      </c>
      <c r="H15" s="27">
        <v>42223</v>
      </c>
      <c r="I15" t="b">
        <v>0</v>
      </c>
      <c r="J15" t="s">
        <v>18</v>
      </c>
      <c r="K15">
        <v>10</v>
      </c>
      <c r="L15">
        <v>10</v>
      </c>
      <c r="M15">
        <v>599950</v>
      </c>
    </row>
    <row r="16" spans="1:13" x14ac:dyDescent="0.25">
      <c r="A16" t="s">
        <v>280</v>
      </c>
      <c r="B16" t="s">
        <v>248</v>
      </c>
      <c r="C16" s="4">
        <v>1396</v>
      </c>
      <c r="D16" s="3">
        <v>580000</v>
      </c>
      <c r="E16">
        <v>1985</v>
      </c>
      <c r="F16" s="27">
        <v>42103</v>
      </c>
      <c r="G16" s="27">
        <v>42139</v>
      </c>
      <c r="H16" s="27">
        <v>42139</v>
      </c>
      <c r="I16" t="b">
        <v>0</v>
      </c>
      <c r="J16" t="s">
        <v>18</v>
      </c>
      <c r="K16">
        <v>6</v>
      </c>
      <c r="L16">
        <v>6</v>
      </c>
      <c r="M16">
        <v>540000</v>
      </c>
    </row>
    <row r="17" spans="1:13" x14ac:dyDescent="0.25">
      <c r="A17" t="s">
        <v>280</v>
      </c>
      <c r="B17" t="s">
        <v>247</v>
      </c>
      <c r="C17" s="4">
        <v>1380</v>
      </c>
      <c r="D17" s="3">
        <v>575000</v>
      </c>
      <c r="E17">
        <v>1996</v>
      </c>
      <c r="F17" s="27">
        <v>42047</v>
      </c>
      <c r="G17" s="27">
        <v>42087</v>
      </c>
      <c r="H17" s="27">
        <v>42087</v>
      </c>
      <c r="I17" t="b">
        <v>0</v>
      </c>
      <c r="J17" t="s">
        <v>18</v>
      </c>
      <c r="K17">
        <v>8</v>
      </c>
      <c r="L17">
        <v>8</v>
      </c>
      <c r="M17">
        <v>570000</v>
      </c>
    </row>
    <row r="18" spans="1:13" x14ac:dyDescent="0.25">
      <c r="A18" t="s">
        <v>280</v>
      </c>
      <c r="B18" t="s">
        <v>289</v>
      </c>
      <c r="C18" s="4">
        <v>1377</v>
      </c>
      <c r="D18" s="3">
        <v>555000</v>
      </c>
      <c r="E18">
        <v>1996</v>
      </c>
      <c r="F18" s="27">
        <v>41894</v>
      </c>
      <c r="G18" s="27">
        <v>41929</v>
      </c>
      <c r="H18" s="27">
        <v>41929</v>
      </c>
      <c r="I18" t="b">
        <v>0</v>
      </c>
      <c r="J18" t="s">
        <v>18</v>
      </c>
      <c r="K18">
        <v>6</v>
      </c>
      <c r="L18">
        <v>6</v>
      </c>
      <c r="M18">
        <v>555000</v>
      </c>
    </row>
    <row r="19" spans="1:13" x14ac:dyDescent="0.25">
      <c r="A19" t="s">
        <v>280</v>
      </c>
      <c r="B19" t="s">
        <v>288</v>
      </c>
      <c r="C19" s="4">
        <v>1226</v>
      </c>
      <c r="D19" s="3">
        <v>525000</v>
      </c>
      <c r="E19">
        <v>1986</v>
      </c>
      <c r="F19" s="27">
        <v>41901</v>
      </c>
      <c r="G19" s="27">
        <v>42034</v>
      </c>
      <c r="H19" s="27">
        <v>42034</v>
      </c>
      <c r="I19" t="b">
        <v>0</v>
      </c>
      <c r="J19" t="s">
        <v>18</v>
      </c>
      <c r="K19">
        <v>108</v>
      </c>
      <c r="L19">
        <v>108</v>
      </c>
      <c r="M19">
        <v>549000</v>
      </c>
    </row>
    <row r="20" spans="1:13" x14ac:dyDescent="0.25">
      <c r="A20" t="s">
        <v>280</v>
      </c>
      <c r="B20" t="s">
        <v>287</v>
      </c>
      <c r="C20" s="4">
        <v>1352</v>
      </c>
      <c r="D20" s="3">
        <v>520000</v>
      </c>
      <c r="E20">
        <v>1975</v>
      </c>
      <c r="F20" s="27">
        <v>41915</v>
      </c>
      <c r="G20" s="27">
        <v>41974</v>
      </c>
      <c r="H20" s="27">
        <v>41974</v>
      </c>
      <c r="I20" t="b">
        <v>0</v>
      </c>
      <c r="J20" t="s">
        <v>18</v>
      </c>
      <c r="K20">
        <v>23</v>
      </c>
      <c r="L20">
        <v>23</v>
      </c>
      <c r="M20">
        <v>534950</v>
      </c>
    </row>
    <row r="21" spans="1:13" x14ac:dyDescent="0.25">
      <c r="A21" t="s">
        <v>280</v>
      </c>
      <c r="B21" t="s">
        <v>286</v>
      </c>
      <c r="C21" s="4">
        <v>1387</v>
      </c>
      <c r="D21" s="3">
        <v>519000</v>
      </c>
      <c r="E21">
        <v>1973</v>
      </c>
      <c r="F21" s="27">
        <v>42207</v>
      </c>
      <c r="G21" s="27">
        <v>42244</v>
      </c>
      <c r="H21" s="27">
        <v>42244</v>
      </c>
      <c r="I21" t="b">
        <v>0</v>
      </c>
      <c r="J21" t="s">
        <v>18</v>
      </c>
      <c r="K21">
        <v>19</v>
      </c>
      <c r="L21">
        <v>19</v>
      </c>
      <c r="M21">
        <v>530000</v>
      </c>
    </row>
    <row r="22" spans="1:13" x14ac:dyDescent="0.25">
      <c r="A22" t="s">
        <v>280</v>
      </c>
      <c r="B22" t="s">
        <v>285</v>
      </c>
      <c r="C22" s="4">
        <v>1065</v>
      </c>
      <c r="D22" s="3">
        <v>495000</v>
      </c>
      <c r="E22">
        <v>1990</v>
      </c>
      <c r="F22" s="27">
        <v>41894</v>
      </c>
      <c r="G22" s="27">
        <v>42034</v>
      </c>
      <c r="H22" s="27">
        <v>42034</v>
      </c>
      <c r="I22" t="b">
        <v>0</v>
      </c>
      <c r="J22" t="s">
        <v>18</v>
      </c>
      <c r="K22">
        <v>124</v>
      </c>
      <c r="L22">
        <v>124</v>
      </c>
      <c r="M22">
        <v>525000</v>
      </c>
    </row>
    <row r="23" spans="1:13" x14ac:dyDescent="0.25">
      <c r="A23" t="s">
        <v>280</v>
      </c>
      <c r="B23" t="s">
        <v>284</v>
      </c>
      <c r="C23" s="4">
        <v>1226</v>
      </c>
      <c r="D23" s="3">
        <v>490000</v>
      </c>
      <c r="E23">
        <v>1986</v>
      </c>
      <c r="F23" s="27">
        <v>41809</v>
      </c>
      <c r="G23" s="27">
        <v>41907</v>
      </c>
      <c r="H23" s="27">
        <v>41907</v>
      </c>
      <c r="I23" t="b">
        <v>0</v>
      </c>
      <c r="J23" t="s">
        <v>18</v>
      </c>
      <c r="K23">
        <v>69</v>
      </c>
      <c r="L23">
        <v>69</v>
      </c>
      <c r="M23">
        <v>499600</v>
      </c>
    </row>
    <row r="24" spans="1:13" x14ac:dyDescent="0.25">
      <c r="A24" t="s">
        <v>280</v>
      </c>
      <c r="B24" t="s">
        <v>283</v>
      </c>
      <c r="C24" s="4">
        <v>1366</v>
      </c>
      <c r="D24" s="3">
        <v>470000</v>
      </c>
      <c r="E24">
        <v>1976</v>
      </c>
      <c r="F24" s="27">
        <v>42152</v>
      </c>
      <c r="G24" s="27">
        <v>42205</v>
      </c>
      <c r="H24" s="27">
        <v>42205</v>
      </c>
      <c r="I24" t="b">
        <v>0</v>
      </c>
      <c r="J24" t="s">
        <v>18</v>
      </c>
      <c r="K24">
        <v>10</v>
      </c>
      <c r="L24">
        <v>10</v>
      </c>
      <c r="M24">
        <v>470000</v>
      </c>
    </row>
    <row r="25" spans="1:13" x14ac:dyDescent="0.25">
      <c r="A25" t="s">
        <v>280</v>
      </c>
      <c r="B25" t="s">
        <v>282</v>
      </c>
      <c r="C25" s="4">
        <v>818</v>
      </c>
      <c r="D25" s="3">
        <v>440000</v>
      </c>
      <c r="E25">
        <v>1999</v>
      </c>
      <c r="F25" s="27">
        <v>42052</v>
      </c>
      <c r="G25" s="27">
        <v>42135</v>
      </c>
      <c r="H25" s="27">
        <v>42135</v>
      </c>
      <c r="I25" t="b">
        <v>0</v>
      </c>
      <c r="J25" t="s">
        <v>18</v>
      </c>
      <c r="K25">
        <v>53</v>
      </c>
      <c r="L25">
        <v>53</v>
      </c>
      <c r="M25">
        <v>474000</v>
      </c>
    </row>
    <row r="26" spans="1:13" x14ac:dyDescent="0.25">
      <c r="A26" t="s">
        <v>280</v>
      </c>
      <c r="B26" t="s">
        <v>281</v>
      </c>
      <c r="C26" s="4">
        <v>1003</v>
      </c>
      <c r="D26" s="3">
        <v>370000</v>
      </c>
      <c r="E26">
        <v>1973</v>
      </c>
      <c r="F26" s="27">
        <v>42144</v>
      </c>
      <c r="G26" s="27">
        <v>42220</v>
      </c>
      <c r="H26" s="27">
        <v>42220</v>
      </c>
      <c r="I26" t="b">
        <v>0</v>
      </c>
      <c r="J26" t="s">
        <v>18</v>
      </c>
      <c r="K26">
        <v>44</v>
      </c>
      <c r="L26">
        <v>44</v>
      </c>
      <c r="M26">
        <v>390000</v>
      </c>
    </row>
    <row r="27" spans="1:13" x14ac:dyDescent="0.25">
      <c r="A27" t="s">
        <v>280</v>
      </c>
      <c r="B27" t="s">
        <v>279</v>
      </c>
      <c r="C27" s="4">
        <v>651</v>
      </c>
      <c r="D27" s="3">
        <v>293000</v>
      </c>
      <c r="E27">
        <v>1966</v>
      </c>
      <c r="F27" s="27">
        <v>41912</v>
      </c>
      <c r="G27" s="27">
        <v>41983</v>
      </c>
      <c r="H27" s="27">
        <v>41983</v>
      </c>
      <c r="I27" t="b">
        <v>0</v>
      </c>
      <c r="J27" t="s">
        <v>18</v>
      </c>
      <c r="K27">
        <v>10</v>
      </c>
      <c r="L27">
        <v>10</v>
      </c>
      <c r="M27">
        <v>309000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Wft Adj</vt:lpstr>
      <vt:lpstr>SF Adj1</vt:lpstr>
      <vt:lpstr>Adjusted SF</vt:lpstr>
      <vt:lpstr>Garage Adjustment</vt:lpstr>
      <vt:lpstr>West seattle condo sales</vt:lpstr>
      <vt:lpstr>Condo Sales Filtered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dc:creator>
  <cp:lastModifiedBy>Richard Hagar</cp:lastModifiedBy>
  <dcterms:created xsi:type="dcterms:W3CDTF">2015-09-13T23:31:45Z</dcterms:created>
  <dcterms:modified xsi:type="dcterms:W3CDTF">2015-11-10T02:03:49Z</dcterms:modified>
</cp:coreProperties>
</file>